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aino-my.sharepoint.com/personal/filip_spraino_com/Documents/Skrivebord/Projects2021/Systematic Review - General/Review/R1/"/>
    </mc:Choice>
  </mc:AlternateContent>
  <xr:revisionPtr revIDLastSave="19" documentId="8_{C765347D-8087-4CA9-B51E-D02C5A23F2EB}" xr6:coauthVersionLast="47" xr6:coauthVersionMax="47" xr10:uidLastSave="{56E1079A-A05C-492D-9E36-BDA2FBEE9171}"/>
  <bookViews>
    <workbookView xWindow="-98" yWindow="-98" windowWidth="22695" windowHeight="14595" xr2:uid="{37512DE5-0E1D-4259-AC96-B31791777CFB}"/>
  </bookViews>
  <sheets>
    <sheet name="Study Information" sheetId="3" r:id="rId1"/>
    <sheet name="Initial Kinematics" sheetId="6" r:id="rId2"/>
    <sheet name="Peak Kinematics" sheetId="5" r:id="rId3"/>
    <sheet name="Total Joint Excursion" sheetId="9" r:id="rId4"/>
    <sheet name="Peak Kinetics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C4" i="11"/>
  <c r="C3" i="9"/>
  <c r="D3" i="9"/>
  <c r="E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9" i="9"/>
  <c r="D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E2" i="9"/>
  <c r="D2" i="9"/>
  <c r="C2" i="9"/>
</calcChain>
</file>

<file path=xl/sharedStrings.xml><?xml version="1.0" encoding="utf-8"?>
<sst xmlns="http://schemas.openxmlformats.org/spreadsheetml/2006/main" count="438" uniqueCount="147">
  <si>
    <t>(A) Peak inversion (deg)</t>
  </si>
  <si>
    <t>(D) Peak plantarflexion (deg)</t>
  </si>
  <si>
    <t>(G) Peak internal rotation (deg)</t>
  </si>
  <si>
    <t>Fong et al., 2021</t>
  </si>
  <si>
    <t>Chin et al., 2021</t>
  </si>
  <si>
    <t>Kosik et al., 2019</t>
  </si>
  <si>
    <t>Fong et al., 2009</t>
  </si>
  <si>
    <t>Kristianslund et al., 2011</t>
  </si>
  <si>
    <t>Gehring et al., 2013</t>
  </si>
  <si>
    <t>Remus et al., 2018</t>
  </si>
  <si>
    <t>(C) Peak inversion velocity (deg/s)</t>
  </si>
  <si>
    <t>CAI</t>
  </si>
  <si>
    <t>Healthy, no prior injury</t>
  </si>
  <si>
    <t>Fong et al., 2012 #1</t>
  </si>
  <si>
    <t>Fong et al., 2012 #2</t>
  </si>
  <si>
    <t>Fong et al., 2012 #3</t>
  </si>
  <si>
    <t>Fong et al., 2012 #4</t>
  </si>
  <si>
    <t>Fong et al., 2012 #5</t>
  </si>
  <si>
    <t>Panagiotakis et al., 2017 #1</t>
  </si>
  <si>
    <t>Panagiotakis et al., 2017 #2</t>
  </si>
  <si>
    <t>Panagiotakis et al., 2017 #3</t>
  </si>
  <si>
    <t>Panagiotakis et al., 2017 #4</t>
  </si>
  <si>
    <t>Mok et al., 2011 #1</t>
  </si>
  <si>
    <t>Mok et al., 2011 #2</t>
  </si>
  <si>
    <t>Li et al., 2019 #1</t>
  </si>
  <si>
    <t>Li et al., 2019 #2</t>
  </si>
  <si>
    <t>(F) Peak plantarflexion velocity (deg/s)</t>
  </si>
  <si>
    <t>(I) Peak internal rotation velocity (deg/s)</t>
  </si>
  <si>
    <t>(B) Time of peak inversion (s)</t>
  </si>
  <si>
    <t>(E) Time of peak plantarflexion (s)</t>
  </si>
  <si>
    <t>(H) Time of peak internal rotation (s)</t>
  </si>
  <si>
    <t>Artificial grass, Ecofill, Mondo S.p.A., Italy)</t>
  </si>
  <si>
    <t>Synthetic turf (Polytan GmbH, Germany)</t>
  </si>
  <si>
    <t>Indoor carpet</t>
  </si>
  <si>
    <t>Outdoor clay</t>
  </si>
  <si>
    <t>Surface</t>
  </si>
  <si>
    <t>Hardcourt (Plexicushion)</t>
  </si>
  <si>
    <t>Sex</t>
  </si>
  <si>
    <t>Male</t>
  </si>
  <si>
    <t>Female</t>
  </si>
  <si>
    <t>Recreational</t>
  </si>
  <si>
    <t>Elite</t>
  </si>
  <si>
    <t>Study</t>
  </si>
  <si>
    <t>-</t>
  </si>
  <si>
    <t>Indoor Synthetic</t>
  </si>
  <si>
    <t>Indoor Hardwood</t>
  </si>
  <si>
    <t>Indoor (Force Platform)</t>
  </si>
  <si>
    <t>Recurring ankle problems</t>
  </si>
  <si>
    <t>Tennis: 1995 CA-TennisTrophy (Vienna, Austria)</t>
  </si>
  <si>
    <t>High jump: 2008 Olympics (Beijing, China)</t>
  </si>
  <si>
    <t>Field hockey: 2008 Olympics (Beijing, China)</t>
  </si>
  <si>
    <t>Tennis: 2000 WTA German Open (Berlin, Germany)</t>
  </si>
  <si>
    <t>Tennis: 2009 Australian Open (Melbourne, Australia)</t>
  </si>
  <si>
    <t>Sports level</t>
  </si>
  <si>
    <t>Tennis: 2010 Family Circle Cup (Charleston, S.C., USA)</t>
  </si>
  <si>
    <t>Tennis: 1995 Monte Carlo Open (Monaco)</t>
  </si>
  <si>
    <t>Badminton: 2012 Thomas Cup (Wuhan, China)</t>
  </si>
  <si>
    <t>Basketball: NBA regular season (USA)</t>
  </si>
  <si>
    <t>Basketball: NBA Eastern Conference Quarterfinals Game 3 (USA)</t>
  </si>
  <si>
    <t>Basketball: NBA Western Conference NBA Finals Game 4 (USA)</t>
  </si>
  <si>
    <t>Unclear</t>
  </si>
  <si>
    <t>Laboratory testing</t>
  </si>
  <si>
    <t>Rubberized track (Mondotrack, Mondo S.p.A., Italy)</t>
  </si>
  <si>
    <t>Indoor Synthetic (Taraflex M Perf., Gerflor, France)</t>
  </si>
  <si>
    <t>Mild pain and swelling, complete recovery after 7-10 days</t>
  </si>
  <si>
    <t>Mild (Grade 1, pain/tenderness for two weeks</t>
  </si>
  <si>
    <t>Mild (Grade 1), local pain and swelling</t>
  </si>
  <si>
    <t>No injury symptoms, resumed testing</t>
  </si>
  <si>
    <t>No injury symptoms, full sports participation next day</t>
  </si>
  <si>
    <t>Unknown, withdrew from competition</t>
  </si>
  <si>
    <t>Unknown, withdrew from match</t>
  </si>
  <si>
    <t>Unknown, retired from match</t>
  </si>
  <si>
    <t>Unknown, resumed play (lost)</t>
  </si>
  <si>
    <t>Unknown, resumed play (won)</t>
  </si>
  <si>
    <t>2 weeks out, sprain and bone bruise</t>
  </si>
  <si>
    <t>Unknown, resumed play</t>
  </si>
  <si>
    <t>Unknown</t>
  </si>
  <si>
    <t>Unknown, withdrew from game, full return for next game</t>
  </si>
  <si>
    <t>Severe, three months out</t>
  </si>
  <si>
    <t>Severe, 1 month out</t>
  </si>
  <si>
    <t>Local soreness, full sports participation next day</t>
  </si>
  <si>
    <t>40 degree sidestep cut</t>
  </si>
  <si>
    <t>180 degree pivot turn / COD</t>
  </si>
  <si>
    <t>Bilateral stop-jump task</t>
  </si>
  <si>
    <t>25deg tilted surface (Force Platform)</t>
  </si>
  <si>
    <t>Drop landing on tilted (inverted) surface</t>
  </si>
  <si>
    <t>Take-off step in high jump</t>
  </si>
  <si>
    <t>Single-leg landing task</t>
  </si>
  <si>
    <t>Step onto opponents foot</t>
  </si>
  <si>
    <t>Lateral backwards step (long forehand corner)</t>
  </si>
  <si>
    <t>Case</t>
  </si>
  <si>
    <t>Indoor Synthetic (Yonex Ltd, Japan)</t>
  </si>
  <si>
    <t xml:space="preserve">Initial Shoe-floor contact location </t>
  </si>
  <si>
    <t>Lateral forefoot</t>
  </si>
  <si>
    <t>Medial forefoot</t>
  </si>
  <si>
    <t>Medial heel</t>
  </si>
  <si>
    <t>Heel</t>
  </si>
  <si>
    <t>Initial contact inversion (deg)</t>
  </si>
  <si>
    <t>Initial contact plantarflexion (deg)</t>
  </si>
  <si>
    <t>Initial contact internal rotation (deg)</t>
  </si>
  <si>
    <t>Lateral heel</t>
  </si>
  <si>
    <t>Flat</t>
  </si>
  <si>
    <t>Forefoot</t>
  </si>
  <si>
    <t>Tip</t>
  </si>
  <si>
    <t>90 degree cut (from run to shuffle in t-test)</t>
  </si>
  <si>
    <t>Lysdal et al., 2018</t>
  </si>
  <si>
    <t>Takeda et al., 2021</t>
  </si>
  <si>
    <t>Indoor (Lab)</t>
  </si>
  <si>
    <t>Artificial grass, Labosport Ltd.</t>
  </si>
  <si>
    <t>90 degree cut</t>
  </si>
  <si>
    <t>Terada &amp; Gribble, 2015</t>
  </si>
  <si>
    <t>Age [years]</t>
  </si>
  <si>
    <t>Height [m]</t>
  </si>
  <si>
    <t>Mass [kg]</t>
  </si>
  <si>
    <t>Mild, local pain and swelling</t>
  </si>
  <si>
    <t>Specific event</t>
  </si>
  <si>
    <t>Event scenario</t>
  </si>
  <si>
    <t>Severity</t>
  </si>
  <si>
    <t>Event setting</t>
  </si>
  <si>
    <t>Game/competition</t>
  </si>
  <si>
    <t>Laboratory test</t>
  </si>
  <si>
    <t>Ankle issues</t>
  </si>
  <si>
    <t>Trejo Ramírez et al., 2020</t>
  </si>
  <si>
    <t>Total inversion [deg]</t>
  </si>
  <si>
    <t>Total plantarflexion [deg]</t>
  </si>
  <si>
    <t>Total internal rotation [deg]</t>
  </si>
  <si>
    <t xml:space="preserve">Initial contact internal rotation </t>
  </si>
  <si>
    <t>Initial contact plantarflexion</t>
  </si>
  <si>
    <t>Initial contact inversion</t>
  </si>
  <si>
    <t>Peak internal rotation</t>
  </si>
  <si>
    <t>Peak plantarflexion</t>
  </si>
  <si>
    <t>Peak inversion</t>
  </si>
  <si>
    <t>Inversion moment [Nm]</t>
  </si>
  <si>
    <t>Plantarflexion moment [Nm]</t>
  </si>
  <si>
    <t>Internal rotation moment [Nm]</t>
  </si>
  <si>
    <t>Compared to control trials:</t>
  </si>
  <si>
    <t>Higher dorsiflexion moment, but lower inversion and internal rotation moments.</t>
  </si>
  <si>
    <t xml:space="preserve">Plantarflexion moment instead of dorsiflexion moment in control trials, much higher inversion and internal rotation moments </t>
  </si>
  <si>
    <t>Similar initial peak in plantarflexion moment but lower second peak than control trials. Inversion and internal rotation moments - instead of eversion and external rotation moments observed in control trials</t>
  </si>
  <si>
    <t>Higher plantarflexion and inversion moments than in control trials.</t>
  </si>
  <si>
    <t>Higher plantarflexion, eversion and external rotation moments compared to control trials. Brief period of less external rotation moment in early landing phase.</t>
  </si>
  <si>
    <t>Lower plantarflexion moment compared to control tials. Similar eversion moment compared to control trials. Similar external rotation moment compared to control trials, but shifted following a brief period of less external rotation moment in early landing phase.</t>
  </si>
  <si>
    <t xml:space="preserve">Sliding (and turning) while attempting to stop after lost point </t>
  </si>
  <si>
    <t>Lateral forwards running, injured while missing a short backhand return</t>
  </si>
  <si>
    <t>Lateral shuffle, final step after backhand return</t>
  </si>
  <si>
    <t>Forwards sliding, foot breaking while completing short forhand return</t>
  </si>
  <si>
    <t>Lateral shuffle landing during backhand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</si>
</sst>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Border="1"/>
    <xf numFmtId="2" fontId="1" fillId="0" borderId="0" xfId="0" applyNumberFormat="1" applyFont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7830-9D61-475D-B12D-440EBBCBC659}">
  <dimension ref="A1:N39"/>
  <sheetViews>
    <sheetView tabSelected="1" view="pageLayout" zoomScale="85" zoomScaleNormal="70" zoomScalePageLayoutView="85" workbookViewId="0">
      <selection activeCell="C31" sqref="C31"/>
    </sheetView>
  </sheetViews>
  <sheetFormatPr defaultRowHeight="14.25" x14ac:dyDescent="0.45"/>
  <cols>
    <col min="1" max="1" width="20.86328125" style="3" bestFit="1" customWidth="1"/>
    <col min="2" max="2" width="3.796875" style="20" bestFit="1" customWidth="1"/>
    <col min="3" max="3" width="14.796875" style="3" customWidth="1"/>
    <col min="4" max="4" width="5.3984375" style="3" customWidth="1"/>
    <col min="5" max="7" width="9.06640625" style="8" customWidth="1"/>
    <col min="8" max="8" width="8.9296875" style="3" bestFit="1" customWidth="1"/>
    <col min="9" max="9" width="19.9296875" style="3" bestFit="1" customWidth="1"/>
    <col min="10" max="10" width="34.86328125" style="3" customWidth="1"/>
    <col min="11" max="11" width="47.53125" style="3" customWidth="1"/>
    <col min="12" max="12" width="46.9296875" style="3" customWidth="1"/>
    <col min="13" max="13" width="42.46484375" style="3" customWidth="1"/>
    <col min="14" max="14" width="3.9296875" style="3" bestFit="1" customWidth="1"/>
    <col min="15" max="16384" width="9.06640625" style="3"/>
  </cols>
  <sheetData>
    <row r="1" spans="1:14" x14ac:dyDescent="0.45">
      <c r="A1" s="26" t="s">
        <v>42</v>
      </c>
      <c r="B1" s="23" t="s">
        <v>90</v>
      </c>
      <c r="C1" s="26" t="s">
        <v>118</v>
      </c>
      <c r="D1" s="10" t="s">
        <v>37</v>
      </c>
      <c r="E1" s="11" t="s">
        <v>111</v>
      </c>
      <c r="F1" s="11" t="s">
        <v>112</v>
      </c>
      <c r="G1" s="11" t="s">
        <v>113</v>
      </c>
      <c r="H1" s="10" t="s">
        <v>53</v>
      </c>
      <c r="I1" s="10" t="s">
        <v>121</v>
      </c>
      <c r="J1" s="10" t="s">
        <v>35</v>
      </c>
      <c r="K1" s="24" t="s">
        <v>115</v>
      </c>
      <c r="L1" s="24" t="s">
        <v>116</v>
      </c>
      <c r="M1" s="24" t="s">
        <v>117</v>
      </c>
      <c r="N1" s="23" t="s">
        <v>90</v>
      </c>
    </row>
    <row r="2" spans="1:14" ht="14.25" customHeight="1" x14ac:dyDescent="0.45">
      <c r="A2" s="29" t="s">
        <v>6</v>
      </c>
      <c r="B2" s="22">
        <v>1</v>
      </c>
      <c r="C2" s="12" t="s">
        <v>120</v>
      </c>
      <c r="D2" s="12" t="s">
        <v>38</v>
      </c>
      <c r="E2" s="31">
        <v>23</v>
      </c>
      <c r="F2" s="15">
        <v>1.75</v>
      </c>
      <c r="G2" s="14">
        <v>62.6</v>
      </c>
      <c r="H2" s="13" t="s">
        <v>40</v>
      </c>
      <c r="I2" s="12" t="s">
        <v>12</v>
      </c>
      <c r="J2" s="12" t="s">
        <v>45</v>
      </c>
      <c r="K2" s="12" t="s">
        <v>61</v>
      </c>
      <c r="L2" s="12" t="s">
        <v>82</v>
      </c>
      <c r="M2" s="13" t="s">
        <v>65</v>
      </c>
      <c r="N2" s="22">
        <v>1</v>
      </c>
    </row>
    <row r="3" spans="1:14" x14ac:dyDescent="0.45">
      <c r="A3" s="29" t="s">
        <v>22</v>
      </c>
      <c r="B3" s="22">
        <v>2</v>
      </c>
      <c r="C3" s="13" t="s">
        <v>119</v>
      </c>
      <c r="D3" s="13" t="s">
        <v>39</v>
      </c>
      <c r="E3" s="31">
        <v>29</v>
      </c>
      <c r="F3" s="15">
        <v>1.85</v>
      </c>
      <c r="G3" s="14">
        <v>57.6</v>
      </c>
      <c r="H3" s="13" t="s">
        <v>41</v>
      </c>
      <c r="I3" s="13" t="s">
        <v>60</v>
      </c>
      <c r="J3" s="12" t="s">
        <v>62</v>
      </c>
      <c r="K3" s="13" t="s">
        <v>49</v>
      </c>
      <c r="L3" s="13" t="s">
        <v>86</v>
      </c>
      <c r="M3" s="13" t="s">
        <v>69</v>
      </c>
      <c r="N3" s="22">
        <v>2</v>
      </c>
    </row>
    <row r="4" spans="1:14" x14ac:dyDescent="0.45">
      <c r="A4" s="29" t="s">
        <v>23</v>
      </c>
      <c r="B4" s="22">
        <v>3</v>
      </c>
      <c r="C4" s="13" t="s">
        <v>119</v>
      </c>
      <c r="D4" s="13" t="s">
        <v>38</v>
      </c>
      <c r="E4" s="31">
        <v>24</v>
      </c>
      <c r="F4" s="15">
        <v>1.72</v>
      </c>
      <c r="G4" s="14">
        <v>72</v>
      </c>
      <c r="H4" s="13" t="s">
        <v>41</v>
      </c>
      <c r="I4" s="13" t="s">
        <v>60</v>
      </c>
      <c r="J4" s="12" t="s">
        <v>32</v>
      </c>
      <c r="K4" s="13" t="s">
        <v>50</v>
      </c>
      <c r="L4" s="13" t="s">
        <v>88</v>
      </c>
      <c r="M4" s="13" t="s">
        <v>70</v>
      </c>
      <c r="N4" s="22">
        <v>3</v>
      </c>
    </row>
    <row r="5" spans="1:14" x14ac:dyDescent="0.45">
      <c r="A5" s="29" t="s">
        <v>7</v>
      </c>
      <c r="B5" s="22">
        <v>4</v>
      </c>
      <c r="C5" s="12" t="s">
        <v>120</v>
      </c>
      <c r="D5" s="12" t="s">
        <v>39</v>
      </c>
      <c r="E5" s="31">
        <v>22</v>
      </c>
      <c r="F5" s="15">
        <v>1.73</v>
      </c>
      <c r="G5" s="14">
        <v>63.7</v>
      </c>
      <c r="H5" s="13" t="s">
        <v>41</v>
      </c>
      <c r="I5" s="12" t="s">
        <v>12</v>
      </c>
      <c r="J5" s="12" t="s">
        <v>46</v>
      </c>
      <c r="K5" s="12" t="s">
        <v>61</v>
      </c>
      <c r="L5" s="12" t="s">
        <v>81</v>
      </c>
      <c r="M5" s="13" t="s">
        <v>76</v>
      </c>
      <c r="N5" s="22">
        <v>4</v>
      </c>
    </row>
    <row r="6" spans="1:14" s="43" customFormat="1" x14ac:dyDescent="0.45">
      <c r="A6" s="29" t="s">
        <v>13</v>
      </c>
      <c r="B6" s="22">
        <v>5</v>
      </c>
      <c r="C6" s="13" t="s">
        <v>119</v>
      </c>
      <c r="D6" s="13" t="s">
        <v>38</v>
      </c>
      <c r="E6" s="31">
        <v>27</v>
      </c>
      <c r="F6" s="15">
        <v>1.93</v>
      </c>
      <c r="G6" s="14">
        <v>79</v>
      </c>
      <c r="H6" s="13" t="s">
        <v>41</v>
      </c>
      <c r="I6" s="13" t="s">
        <v>60</v>
      </c>
      <c r="J6" s="12" t="s">
        <v>33</v>
      </c>
      <c r="K6" s="12" t="s">
        <v>48</v>
      </c>
      <c r="L6" s="12" t="s">
        <v>143</v>
      </c>
      <c r="M6" s="13" t="s">
        <v>71</v>
      </c>
      <c r="N6" s="22">
        <v>5</v>
      </c>
    </row>
    <row r="7" spans="1:14" s="43" customFormat="1" x14ac:dyDescent="0.45">
      <c r="A7" s="29" t="s">
        <v>14</v>
      </c>
      <c r="B7" s="22">
        <v>6</v>
      </c>
      <c r="C7" s="13" t="s">
        <v>119</v>
      </c>
      <c r="D7" s="13" t="s">
        <v>38</v>
      </c>
      <c r="E7" s="31">
        <v>23</v>
      </c>
      <c r="F7" s="15">
        <v>1.83</v>
      </c>
      <c r="G7" s="14">
        <v>81.599999999999994</v>
      </c>
      <c r="H7" s="13" t="s">
        <v>41</v>
      </c>
      <c r="I7" s="13" t="s">
        <v>60</v>
      </c>
      <c r="J7" s="12" t="s">
        <v>34</v>
      </c>
      <c r="K7" s="12" t="s">
        <v>55</v>
      </c>
      <c r="L7" s="12" t="s">
        <v>142</v>
      </c>
      <c r="M7" s="13" t="s">
        <v>71</v>
      </c>
      <c r="N7" s="22">
        <v>6</v>
      </c>
    </row>
    <row r="8" spans="1:14" s="43" customFormat="1" x14ac:dyDescent="0.45">
      <c r="A8" s="29" t="s">
        <v>15</v>
      </c>
      <c r="B8" s="22">
        <v>7</v>
      </c>
      <c r="C8" s="13" t="s">
        <v>119</v>
      </c>
      <c r="D8" s="13" t="s">
        <v>39</v>
      </c>
      <c r="E8" s="31">
        <v>18</v>
      </c>
      <c r="F8" s="15">
        <v>1.73</v>
      </c>
      <c r="G8" s="14">
        <v>58</v>
      </c>
      <c r="H8" s="13" t="s">
        <v>41</v>
      </c>
      <c r="I8" s="13" t="s">
        <v>60</v>
      </c>
      <c r="J8" s="12" t="s">
        <v>34</v>
      </c>
      <c r="K8" s="12" t="s">
        <v>51</v>
      </c>
      <c r="L8" s="12" t="s">
        <v>144</v>
      </c>
      <c r="M8" s="13" t="s">
        <v>72</v>
      </c>
      <c r="N8" s="22">
        <v>7</v>
      </c>
    </row>
    <row r="9" spans="1:14" s="43" customFormat="1" x14ac:dyDescent="0.45">
      <c r="A9" s="29" t="s">
        <v>16</v>
      </c>
      <c r="B9" s="22">
        <v>8</v>
      </c>
      <c r="C9" s="13" t="s">
        <v>119</v>
      </c>
      <c r="D9" s="13" t="s">
        <v>39</v>
      </c>
      <c r="E9" s="31">
        <v>20</v>
      </c>
      <c r="F9" s="15">
        <v>1.77</v>
      </c>
      <c r="G9" s="14">
        <v>58</v>
      </c>
      <c r="H9" s="13" t="s">
        <v>41</v>
      </c>
      <c r="I9" s="13" t="s">
        <v>60</v>
      </c>
      <c r="J9" s="12" t="s">
        <v>34</v>
      </c>
      <c r="K9" s="12" t="s">
        <v>54</v>
      </c>
      <c r="L9" s="12" t="s">
        <v>145</v>
      </c>
      <c r="M9" s="13" t="s">
        <v>71</v>
      </c>
      <c r="N9" s="22">
        <v>8</v>
      </c>
    </row>
    <row r="10" spans="1:14" s="43" customFormat="1" x14ac:dyDescent="0.45">
      <c r="A10" s="29" t="s">
        <v>17</v>
      </c>
      <c r="B10" s="22">
        <v>9</v>
      </c>
      <c r="C10" s="13" t="s">
        <v>119</v>
      </c>
      <c r="D10" s="13" t="s">
        <v>39</v>
      </c>
      <c r="E10" s="31">
        <v>26</v>
      </c>
      <c r="F10" s="15">
        <v>1.75</v>
      </c>
      <c r="G10" s="14">
        <v>60</v>
      </c>
      <c r="H10" s="13" t="s">
        <v>41</v>
      </c>
      <c r="I10" s="13" t="s">
        <v>60</v>
      </c>
      <c r="J10" s="12" t="s">
        <v>36</v>
      </c>
      <c r="K10" s="12" t="s">
        <v>52</v>
      </c>
      <c r="L10" s="12" t="s">
        <v>146</v>
      </c>
      <c r="M10" s="13" t="s">
        <v>73</v>
      </c>
      <c r="N10" s="22">
        <v>9</v>
      </c>
    </row>
    <row r="11" spans="1:14" x14ac:dyDescent="0.45">
      <c r="A11" s="29" t="s">
        <v>8</v>
      </c>
      <c r="B11" s="22">
        <v>10</v>
      </c>
      <c r="C11" s="12" t="s">
        <v>120</v>
      </c>
      <c r="D11" s="12" t="s">
        <v>38</v>
      </c>
      <c r="E11" s="31">
        <v>23</v>
      </c>
      <c r="F11" s="15">
        <v>1.83</v>
      </c>
      <c r="G11" s="14">
        <v>75</v>
      </c>
      <c r="H11" s="13" t="s">
        <v>40</v>
      </c>
      <c r="I11" s="12" t="s">
        <v>47</v>
      </c>
      <c r="J11" s="12" t="s">
        <v>31</v>
      </c>
      <c r="K11" s="12" t="s">
        <v>61</v>
      </c>
      <c r="L11" s="12" t="s">
        <v>82</v>
      </c>
      <c r="M11" s="13" t="s">
        <v>64</v>
      </c>
      <c r="N11" s="22">
        <v>10</v>
      </c>
    </row>
    <row r="12" spans="1:14" x14ac:dyDescent="0.45">
      <c r="A12" s="29" t="s">
        <v>110</v>
      </c>
      <c r="B12" s="22">
        <v>11</v>
      </c>
      <c r="C12" s="12" t="s">
        <v>120</v>
      </c>
      <c r="D12" s="13" t="s">
        <v>38</v>
      </c>
      <c r="E12" s="31">
        <v>20</v>
      </c>
      <c r="F12" s="15">
        <v>1.8</v>
      </c>
      <c r="G12" s="14">
        <v>80</v>
      </c>
      <c r="H12" s="13" t="s">
        <v>40</v>
      </c>
      <c r="I12" s="12" t="s">
        <v>11</v>
      </c>
      <c r="J12" s="12" t="s">
        <v>46</v>
      </c>
      <c r="K12" s="12" t="s">
        <v>61</v>
      </c>
      <c r="L12" s="12" t="s">
        <v>83</v>
      </c>
      <c r="M12" s="13" t="s">
        <v>114</v>
      </c>
      <c r="N12" s="22">
        <v>11</v>
      </c>
    </row>
    <row r="13" spans="1:14" x14ac:dyDescent="0.45">
      <c r="A13" s="29" t="s">
        <v>18</v>
      </c>
      <c r="B13" s="22">
        <v>12</v>
      </c>
      <c r="C13" s="13" t="s">
        <v>119</v>
      </c>
      <c r="D13" s="13" t="s">
        <v>38</v>
      </c>
      <c r="E13" s="31">
        <v>33</v>
      </c>
      <c r="F13" s="15">
        <v>2.11</v>
      </c>
      <c r="G13" s="14">
        <v>111.1</v>
      </c>
      <c r="H13" s="13" t="s">
        <v>41</v>
      </c>
      <c r="I13" s="13" t="s">
        <v>60</v>
      </c>
      <c r="J13" s="12" t="s">
        <v>45</v>
      </c>
      <c r="K13" s="13" t="s">
        <v>57</v>
      </c>
      <c r="L13" s="13" t="s">
        <v>88</v>
      </c>
      <c r="M13" s="13" t="s">
        <v>74</v>
      </c>
      <c r="N13" s="22">
        <v>12</v>
      </c>
    </row>
    <row r="14" spans="1:14" x14ac:dyDescent="0.45">
      <c r="A14" s="29" t="s">
        <v>19</v>
      </c>
      <c r="B14" s="22">
        <v>13</v>
      </c>
      <c r="C14" s="13" t="s">
        <v>119</v>
      </c>
      <c r="D14" s="13" t="s">
        <v>38</v>
      </c>
      <c r="E14" s="31">
        <v>32</v>
      </c>
      <c r="F14" s="15">
        <v>2.0299999999999998</v>
      </c>
      <c r="G14" s="14">
        <v>102.1</v>
      </c>
      <c r="H14" s="13" t="s">
        <v>41</v>
      </c>
      <c r="I14" s="13" t="s">
        <v>60</v>
      </c>
      <c r="J14" s="12" t="s">
        <v>45</v>
      </c>
      <c r="K14" s="12" t="s">
        <v>58</v>
      </c>
      <c r="L14" s="13" t="s">
        <v>88</v>
      </c>
      <c r="M14" s="13" t="s">
        <v>75</v>
      </c>
      <c r="N14" s="22">
        <v>13</v>
      </c>
    </row>
    <row r="15" spans="1:14" x14ac:dyDescent="0.45">
      <c r="A15" s="29" t="s">
        <v>20</v>
      </c>
      <c r="B15" s="22">
        <v>14</v>
      </c>
      <c r="C15" s="13" t="s">
        <v>119</v>
      </c>
      <c r="D15" s="13" t="s">
        <v>38</v>
      </c>
      <c r="E15" s="31">
        <v>24</v>
      </c>
      <c r="F15" s="15">
        <v>1.91</v>
      </c>
      <c r="G15" s="14">
        <v>94.3</v>
      </c>
      <c r="H15" s="13" t="s">
        <v>41</v>
      </c>
      <c r="I15" s="13" t="s">
        <v>60</v>
      </c>
      <c r="J15" s="12" t="s">
        <v>45</v>
      </c>
      <c r="K15" s="12" t="s">
        <v>59</v>
      </c>
      <c r="L15" s="13" t="s">
        <v>88</v>
      </c>
      <c r="M15" s="13" t="s">
        <v>77</v>
      </c>
      <c r="N15" s="22">
        <v>14</v>
      </c>
    </row>
    <row r="16" spans="1:14" x14ac:dyDescent="0.45">
      <c r="A16" s="29" t="s">
        <v>21</v>
      </c>
      <c r="B16" s="22">
        <v>15</v>
      </c>
      <c r="C16" s="13" t="s">
        <v>119</v>
      </c>
      <c r="D16" s="13" t="s">
        <v>38</v>
      </c>
      <c r="E16" s="31">
        <v>27</v>
      </c>
      <c r="F16" s="15">
        <v>2.11</v>
      </c>
      <c r="G16" s="14">
        <v>105.2</v>
      </c>
      <c r="H16" s="13" t="s">
        <v>41</v>
      </c>
      <c r="I16" s="13" t="s">
        <v>60</v>
      </c>
      <c r="J16" s="12" t="s">
        <v>45</v>
      </c>
      <c r="K16" s="12" t="s">
        <v>58</v>
      </c>
      <c r="L16" s="13" t="s">
        <v>88</v>
      </c>
      <c r="M16" s="13" t="s">
        <v>78</v>
      </c>
      <c r="N16" s="22">
        <v>15</v>
      </c>
    </row>
    <row r="17" spans="1:14" x14ac:dyDescent="0.45">
      <c r="A17" s="29" t="s">
        <v>105</v>
      </c>
      <c r="B17" s="22">
        <v>16</v>
      </c>
      <c r="C17" s="12" t="s">
        <v>120</v>
      </c>
      <c r="D17" s="12" t="s">
        <v>38</v>
      </c>
      <c r="E17" s="31">
        <v>26</v>
      </c>
      <c r="F17" s="15">
        <v>1.74</v>
      </c>
      <c r="G17" s="14">
        <v>75.5</v>
      </c>
      <c r="H17" s="12" t="s">
        <v>40</v>
      </c>
      <c r="I17" s="12" t="s">
        <v>12</v>
      </c>
      <c r="J17" s="12" t="s">
        <v>63</v>
      </c>
      <c r="K17" s="12" t="s">
        <v>61</v>
      </c>
      <c r="L17" s="12" t="s">
        <v>81</v>
      </c>
      <c r="M17" s="13" t="s">
        <v>66</v>
      </c>
      <c r="N17" s="22">
        <v>16</v>
      </c>
    </row>
    <row r="18" spans="1:14" ht="14.25" customHeight="1" x14ac:dyDescent="0.45">
      <c r="A18" s="29" t="s">
        <v>9</v>
      </c>
      <c r="B18" s="22">
        <v>17</v>
      </c>
      <c r="C18" s="12" t="s">
        <v>120</v>
      </c>
      <c r="D18" s="13" t="s">
        <v>38</v>
      </c>
      <c r="E18" s="31">
        <v>22</v>
      </c>
      <c r="F18" s="15">
        <v>1.78</v>
      </c>
      <c r="G18" s="14">
        <v>97</v>
      </c>
      <c r="H18" s="13" t="s">
        <v>40</v>
      </c>
      <c r="I18" s="12" t="s">
        <v>11</v>
      </c>
      <c r="J18" s="13" t="s">
        <v>44</v>
      </c>
      <c r="K18" s="12" t="s">
        <v>61</v>
      </c>
      <c r="L18" s="12" t="s">
        <v>104</v>
      </c>
      <c r="M18" s="13" t="s">
        <v>67</v>
      </c>
      <c r="N18" s="22">
        <v>17</v>
      </c>
    </row>
    <row r="19" spans="1:14" ht="14.25" customHeight="1" x14ac:dyDescent="0.45">
      <c r="A19" s="29" t="s">
        <v>5</v>
      </c>
      <c r="B19" s="22">
        <v>18</v>
      </c>
      <c r="C19" s="12" t="s">
        <v>120</v>
      </c>
      <c r="D19" s="12" t="s">
        <v>38</v>
      </c>
      <c r="E19" s="31">
        <v>23</v>
      </c>
      <c r="F19" s="15">
        <v>1.88</v>
      </c>
      <c r="G19" s="14">
        <v>97.7</v>
      </c>
      <c r="H19" s="13" t="s">
        <v>40</v>
      </c>
      <c r="I19" s="12" t="s">
        <v>11</v>
      </c>
      <c r="J19" s="12" t="s">
        <v>46</v>
      </c>
      <c r="K19" s="12" t="s">
        <v>61</v>
      </c>
      <c r="L19" s="12" t="s">
        <v>87</v>
      </c>
      <c r="M19" s="13" t="s">
        <v>67</v>
      </c>
      <c r="N19" s="22">
        <v>18</v>
      </c>
    </row>
    <row r="20" spans="1:14" x14ac:dyDescent="0.45">
      <c r="A20" s="29" t="s">
        <v>24</v>
      </c>
      <c r="B20" s="22">
        <v>19</v>
      </c>
      <c r="C20" s="12" t="s">
        <v>120</v>
      </c>
      <c r="D20" s="13" t="s">
        <v>39</v>
      </c>
      <c r="E20" s="31">
        <v>20</v>
      </c>
      <c r="F20" s="15">
        <v>1.71</v>
      </c>
      <c r="G20" s="14">
        <v>70</v>
      </c>
      <c r="H20" s="13" t="s">
        <v>40</v>
      </c>
      <c r="I20" s="12" t="s">
        <v>11</v>
      </c>
      <c r="J20" s="13" t="s">
        <v>84</v>
      </c>
      <c r="K20" s="12" t="s">
        <v>61</v>
      </c>
      <c r="L20" s="12" t="s">
        <v>85</v>
      </c>
      <c r="M20" s="13" t="s">
        <v>68</v>
      </c>
      <c r="N20" s="22">
        <v>19</v>
      </c>
    </row>
    <row r="21" spans="1:14" x14ac:dyDescent="0.45">
      <c r="A21" s="29" t="s">
        <v>25</v>
      </c>
      <c r="B21" s="22">
        <v>20</v>
      </c>
      <c r="C21" s="12" t="s">
        <v>120</v>
      </c>
      <c r="D21" s="13" t="s">
        <v>39</v>
      </c>
      <c r="E21" s="31">
        <v>19</v>
      </c>
      <c r="F21" s="15">
        <v>1.66</v>
      </c>
      <c r="G21" s="14">
        <v>63</v>
      </c>
      <c r="H21" s="13" t="s">
        <v>40</v>
      </c>
      <c r="I21" s="12" t="s">
        <v>11</v>
      </c>
      <c r="J21" s="13" t="s">
        <v>84</v>
      </c>
      <c r="K21" s="12" t="s">
        <v>61</v>
      </c>
      <c r="L21" s="12" t="s">
        <v>85</v>
      </c>
      <c r="M21" s="13" t="s">
        <v>68</v>
      </c>
      <c r="N21" s="22">
        <v>20</v>
      </c>
    </row>
    <row r="22" spans="1:14" x14ac:dyDescent="0.45">
      <c r="A22" s="30" t="s">
        <v>122</v>
      </c>
      <c r="B22" s="22">
        <v>21</v>
      </c>
      <c r="C22" s="12" t="s">
        <v>120</v>
      </c>
      <c r="D22" s="12" t="s">
        <v>38</v>
      </c>
      <c r="E22" s="31">
        <v>31</v>
      </c>
      <c r="F22" s="15">
        <v>1.83</v>
      </c>
      <c r="G22" s="14">
        <v>84</v>
      </c>
      <c r="H22" s="13" t="s">
        <v>40</v>
      </c>
      <c r="I22" s="13" t="s">
        <v>60</v>
      </c>
      <c r="J22" s="12" t="s">
        <v>108</v>
      </c>
      <c r="K22" s="12" t="s">
        <v>61</v>
      </c>
      <c r="L22" s="12" t="s">
        <v>109</v>
      </c>
      <c r="M22" s="13" t="s">
        <v>67</v>
      </c>
      <c r="N22" s="22">
        <v>21</v>
      </c>
    </row>
    <row r="23" spans="1:14" x14ac:dyDescent="0.45">
      <c r="A23" s="29" t="s">
        <v>4</v>
      </c>
      <c r="B23" s="22">
        <v>22</v>
      </c>
      <c r="C23" s="12" t="s">
        <v>120</v>
      </c>
      <c r="D23" s="12" t="s">
        <v>39</v>
      </c>
      <c r="E23" s="31">
        <v>18</v>
      </c>
      <c r="F23" s="15">
        <v>1.6</v>
      </c>
      <c r="G23" s="14">
        <v>57</v>
      </c>
      <c r="H23" s="12" t="s">
        <v>41</v>
      </c>
      <c r="I23" s="12" t="s">
        <v>12</v>
      </c>
      <c r="J23" s="12" t="s">
        <v>46</v>
      </c>
      <c r="K23" s="12" t="s">
        <v>61</v>
      </c>
      <c r="L23" s="12" t="s">
        <v>82</v>
      </c>
      <c r="M23" s="13" t="s">
        <v>80</v>
      </c>
      <c r="N23" s="22">
        <v>22</v>
      </c>
    </row>
    <row r="24" spans="1:14" x14ac:dyDescent="0.45">
      <c r="A24" s="29" t="s">
        <v>3</v>
      </c>
      <c r="B24" s="22">
        <v>23</v>
      </c>
      <c r="C24" s="13" t="s">
        <v>119</v>
      </c>
      <c r="D24" s="12" t="s">
        <v>38</v>
      </c>
      <c r="E24" s="31">
        <v>29</v>
      </c>
      <c r="F24" s="15">
        <v>1.72</v>
      </c>
      <c r="G24" s="14">
        <v>68</v>
      </c>
      <c r="H24" s="13" t="s">
        <v>41</v>
      </c>
      <c r="I24" s="13" t="s">
        <v>60</v>
      </c>
      <c r="J24" s="12" t="s">
        <v>91</v>
      </c>
      <c r="K24" s="12" t="s">
        <v>56</v>
      </c>
      <c r="L24" s="12" t="s">
        <v>89</v>
      </c>
      <c r="M24" s="13" t="s">
        <v>79</v>
      </c>
      <c r="N24" s="22">
        <v>23</v>
      </c>
    </row>
    <row r="25" spans="1:14" x14ac:dyDescent="0.45">
      <c r="A25" s="29" t="s">
        <v>106</v>
      </c>
      <c r="B25" s="22">
        <v>24</v>
      </c>
      <c r="C25" s="12" t="s">
        <v>120</v>
      </c>
      <c r="D25" s="12" t="s">
        <v>39</v>
      </c>
      <c r="E25" s="31">
        <v>18</v>
      </c>
      <c r="F25" s="15">
        <v>1.61</v>
      </c>
      <c r="G25" s="14">
        <v>51.3</v>
      </c>
      <c r="H25" s="13" t="s">
        <v>40</v>
      </c>
      <c r="I25" s="12" t="s">
        <v>11</v>
      </c>
      <c r="J25" s="12" t="s">
        <v>107</v>
      </c>
      <c r="K25" s="12" t="s">
        <v>61</v>
      </c>
      <c r="L25" s="12"/>
      <c r="M25" s="13" t="s">
        <v>67</v>
      </c>
      <c r="N25" s="22">
        <v>24</v>
      </c>
    </row>
    <row r="26" spans="1:14" ht="14.25" customHeight="1" x14ac:dyDescent="0.45">
      <c r="A26" s="24"/>
      <c r="B26" s="25"/>
      <c r="C26" s="24"/>
      <c r="E26" s="23"/>
      <c r="F26" s="23"/>
      <c r="G26" s="23"/>
      <c r="N26" s="21"/>
    </row>
    <row r="27" spans="1:14" x14ac:dyDescent="0.45">
      <c r="B27" s="25"/>
      <c r="N27" s="21"/>
    </row>
    <row r="28" spans="1:14" x14ac:dyDescent="0.45">
      <c r="B28" s="25"/>
      <c r="N28" s="21"/>
    </row>
    <row r="29" spans="1:14" x14ac:dyDescent="0.45">
      <c r="B29" s="25"/>
      <c r="N29" s="21"/>
    </row>
    <row r="30" spans="1:14" x14ac:dyDescent="0.45">
      <c r="B30" s="25"/>
      <c r="N30" s="21"/>
    </row>
    <row r="31" spans="1:14" x14ac:dyDescent="0.45">
      <c r="B31" s="25"/>
      <c r="N31" s="21"/>
    </row>
    <row r="32" spans="1:14" x14ac:dyDescent="0.45">
      <c r="B32" s="25"/>
      <c r="N32" s="21"/>
    </row>
    <row r="33" spans="1:14" x14ac:dyDescent="0.45">
      <c r="B33" s="25"/>
      <c r="N33" s="21"/>
    </row>
    <row r="34" spans="1:14" x14ac:dyDescent="0.45">
      <c r="B34" s="25"/>
      <c r="N34" s="21"/>
    </row>
    <row r="35" spans="1:14" x14ac:dyDescent="0.45">
      <c r="B35" s="25"/>
      <c r="N35" s="21"/>
    </row>
    <row r="36" spans="1:14" x14ac:dyDescent="0.45">
      <c r="B36" s="25"/>
      <c r="N36" s="21"/>
    </row>
    <row r="37" spans="1:14" x14ac:dyDescent="0.45">
      <c r="B37" s="25"/>
      <c r="N37" s="21"/>
    </row>
    <row r="38" spans="1:14" x14ac:dyDescent="0.45">
      <c r="A38" s="10"/>
      <c r="C38" s="10"/>
      <c r="D38" s="10"/>
      <c r="E38" s="27"/>
      <c r="F38" s="28"/>
      <c r="G38" s="27"/>
      <c r="H38" s="1"/>
      <c r="I38" s="1"/>
      <c r="J38" s="2"/>
    </row>
    <row r="39" spans="1:14" x14ac:dyDescent="0.45">
      <c r="A39" s="5"/>
      <c r="B39" s="19"/>
      <c r="C39" s="5"/>
      <c r="D39" s="4"/>
      <c r="E39" s="6"/>
      <c r="F39" s="7"/>
      <c r="G39" s="6"/>
      <c r="H39" s="1"/>
      <c r="I39" s="1"/>
      <c r="J39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5195-8A1F-4CD4-A58A-61B0C16D1285}">
  <dimension ref="A1:G28"/>
  <sheetViews>
    <sheetView zoomScale="115" zoomScaleNormal="115" workbookViewId="0">
      <selection activeCell="E28" sqref="A26:E28"/>
    </sheetView>
  </sheetViews>
  <sheetFormatPr defaultRowHeight="14.25" x14ac:dyDescent="0.45"/>
  <cols>
    <col min="1" max="1" width="18.9296875" bestFit="1" customWidth="1"/>
    <col min="3" max="3" width="13.33203125" customWidth="1"/>
    <col min="4" max="4" width="14.1328125" customWidth="1"/>
    <col min="5" max="5" width="15.59765625" customWidth="1"/>
    <col min="6" max="6" width="15.19921875" customWidth="1"/>
  </cols>
  <sheetData>
    <row r="1" spans="1:7" ht="23.25" x14ac:dyDescent="0.45">
      <c r="A1" s="26" t="s">
        <v>42</v>
      </c>
      <c r="B1" s="11" t="s">
        <v>90</v>
      </c>
      <c r="C1" s="17" t="s">
        <v>97</v>
      </c>
      <c r="D1" s="17" t="s">
        <v>98</v>
      </c>
      <c r="E1" s="17" t="s">
        <v>99</v>
      </c>
      <c r="F1" s="17" t="s">
        <v>92</v>
      </c>
      <c r="G1" s="34"/>
    </row>
    <row r="2" spans="1:7" x14ac:dyDescent="0.45">
      <c r="A2" s="29" t="s">
        <v>6</v>
      </c>
      <c r="B2" s="22">
        <v>1</v>
      </c>
      <c r="C2" s="16">
        <v>15</v>
      </c>
      <c r="D2" s="16">
        <v>-11</v>
      </c>
      <c r="E2" s="16">
        <v>-14</v>
      </c>
      <c r="F2" s="15" t="s">
        <v>95</v>
      </c>
      <c r="G2" s="34"/>
    </row>
    <row r="3" spans="1:7" x14ac:dyDescent="0.45">
      <c r="A3" s="29" t="s">
        <v>22</v>
      </c>
      <c r="B3" s="22">
        <v>2</v>
      </c>
      <c r="C3" s="16">
        <v>30</v>
      </c>
      <c r="D3" s="16">
        <v>5</v>
      </c>
      <c r="E3" s="16">
        <v>28</v>
      </c>
      <c r="F3" s="15" t="s">
        <v>100</v>
      </c>
      <c r="G3" s="34"/>
    </row>
    <row r="4" spans="1:7" x14ac:dyDescent="0.45">
      <c r="A4" s="29" t="s">
        <v>23</v>
      </c>
      <c r="B4" s="22">
        <v>3</v>
      </c>
      <c r="C4" s="16">
        <v>7</v>
      </c>
      <c r="D4" s="16">
        <v>-41</v>
      </c>
      <c r="E4" s="16">
        <v>4</v>
      </c>
      <c r="F4" s="15" t="s">
        <v>96</v>
      </c>
      <c r="G4" s="34"/>
    </row>
    <row r="5" spans="1:7" x14ac:dyDescent="0.45">
      <c r="A5" s="29" t="s">
        <v>7</v>
      </c>
      <c r="B5" s="22">
        <v>4</v>
      </c>
      <c r="C5" s="16">
        <v>3</v>
      </c>
      <c r="D5" s="16">
        <v>-14</v>
      </c>
      <c r="E5" s="16">
        <v>0</v>
      </c>
      <c r="F5" s="15" t="s">
        <v>43</v>
      </c>
      <c r="G5" s="34"/>
    </row>
    <row r="6" spans="1:7" x14ac:dyDescent="0.45">
      <c r="A6" s="29" t="s">
        <v>13</v>
      </c>
      <c r="B6" s="22">
        <v>5</v>
      </c>
      <c r="C6" s="16">
        <v>10</v>
      </c>
      <c r="D6" s="16">
        <v>-18</v>
      </c>
      <c r="E6" s="16">
        <v>10</v>
      </c>
      <c r="F6" s="15" t="s">
        <v>96</v>
      </c>
      <c r="G6" s="34"/>
    </row>
    <row r="7" spans="1:7" x14ac:dyDescent="0.45">
      <c r="A7" s="29" t="s">
        <v>14</v>
      </c>
      <c r="B7" s="22">
        <v>6</v>
      </c>
      <c r="C7" s="16">
        <v>18.5</v>
      </c>
      <c r="D7" s="16">
        <v>12</v>
      </c>
      <c r="E7" s="16">
        <v>7</v>
      </c>
      <c r="F7" s="15" t="s">
        <v>101</v>
      </c>
      <c r="G7" s="34"/>
    </row>
    <row r="8" spans="1:7" x14ac:dyDescent="0.45">
      <c r="A8" s="29" t="s">
        <v>15</v>
      </c>
      <c r="B8" s="22">
        <v>7</v>
      </c>
      <c r="C8" s="16">
        <v>18.5</v>
      </c>
      <c r="D8" s="16">
        <v>15</v>
      </c>
      <c r="E8" s="16">
        <v>-6</v>
      </c>
      <c r="F8" s="15" t="s">
        <v>103</v>
      </c>
      <c r="G8" s="34"/>
    </row>
    <row r="9" spans="1:7" x14ac:dyDescent="0.45">
      <c r="A9" s="29" t="s">
        <v>16</v>
      </c>
      <c r="B9" s="22">
        <v>8</v>
      </c>
      <c r="C9" s="16">
        <v>17</v>
      </c>
      <c r="D9" s="16">
        <v>16</v>
      </c>
      <c r="E9" s="16">
        <v>4</v>
      </c>
      <c r="F9" s="15" t="s">
        <v>101</v>
      </c>
      <c r="G9" s="34"/>
    </row>
    <row r="10" spans="1:7" x14ac:dyDescent="0.45">
      <c r="A10" s="29" t="s">
        <v>17</v>
      </c>
      <c r="B10" s="22">
        <v>9</v>
      </c>
      <c r="C10" s="16">
        <v>2</v>
      </c>
      <c r="D10" s="16">
        <v>-10</v>
      </c>
      <c r="E10" s="16">
        <v>40</v>
      </c>
      <c r="F10" s="15" t="s">
        <v>93</v>
      </c>
      <c r="G10" s="34"/>
    </row>
    <row r="11" spans="1:7" x14ac:dyDescent="0.45">
      <c r="A11" s="29" t="s">
        <v>8</v>
      </c>
      <c r="B11" s="22">
        <v>10</v>
      </c>
      <c r="C11" s="16">
        <v>-2</v>
      </c>
      <c r="D11" s="16">
        <v>10</v>
      </c>
      <c r="E11" s="16">
        <v>-3.5</v>
      </c>
      <c r="F11" s="15" t="s">
        <v>95</v>
      </c>
      <c r="G11" s="34"/>
    </row>
    <row r="12" spans="1:7" x14ac:dyDescent="0.45">
      <c r="A12" s="29" t="s">
        <v>110</v>
      </c>
      <c r="B12" s="22">
        <v>11</v>
      </c>
      <c r="C12" s="16">
        <v>-3.5</v>
      </c>
      <c r="D12" s="16">
        <v>41</v>
      </c>
      <c r="E12" s="16" t="s">
        <v>43</v>
      </c>
      <c r="F12" s="15" t="s">
        <v>43</v>
      </c>
      <c r="G12" s="34"/>
    </row>
    <row r="13" spans="1:7" x14ac:dyDescent="0.45">
      <c r="A13" s="29" t="s">
        <v>18</v>
      </c>
      <c r="B13" s="22">
        <v>12</v>
      </c>
      <c r="C13" s="16">
        <v>4</v>
      </c>
      <c r="D13" s="16">
        <v>1</v>
      </c>
      <c r="E13" s="16">
        <v>-5</v>
      </c>
      <c r="F13" s="15" t="s">
        <v>43</v>
      </c>
      <c r="G13" s="34"/>
    </row>
    <row r="14" spans="1:7" x14ac:dyDescent="0.45">
      <c r="A14" s="29" t="s">
        <v>19</v>
      </c>
      <c r="B14" s="22">
        <v>13</v>
      </c>
      <c r="C14" s="16">
        <v>2</v>
      </c>
      <c r="D14" s="16">
        <v>17.5</v>
      </c>
      <c r="E14" s="16">
        <v>9</v>
      </c>
      <c r="F14" s="15" t="s">
        <v>43</v>
      </c>
      <c r="G14" s="34"/>
    </row>
    <row r="15" spans="1:7" x14ac:dyDescent="0.45">
      <c r="A15" s="29" t="s">
        <v>20</v>
      </c>
      <c r="B15" s="22">
        <v>14</v>
      </c>
      <c r="C15" s="16">
        <v>16</v>
      </c>
      <c r="D15" s="16">
        <v>-10</v>
      </c>
      <c r="E15" s="16">
        <v>3</v>
      </c>
      <c r="F15" s="15" t="s">
        <v>43</v>
      </c>
      <c r="G15" s="34"/>
    </row>
    <row r="16" spans="1:7" x14ac:dyDescent="0.45">
      <c r="A16" s="29" t="s">
        <v>21</v>
      </c>
      <c r="B16" s="22">
        <v>15</v>
      </c>
      <c r="C16" s="16">
        <v>8</v>
      </c>
      <c r="D16" s="16">
        <v>19</v>
      </c>
      <c r="E16" s="16">
        <v>4.5</v>
      </c>
      <c r="F16" s="15" t="s">
        <v>43</v>
      </c>
      <c r="G16" s="34"/>
    </row>
    <row r="17" spans="1:7" x14ac:dyDescent="0.45">
      <c r="A17" s="29" t="s">
        <v>105</v>
      </c>
      <c r="B17" s="22">
        <v>16</v>
      </c>
      <c r="C17" s="16">
        <v>26</v>
      </c>
      <c r="D17" s="16">
        <v>35</v>
      </c>
      <c r="E17" s="16">
        <v>33.5</v>
      </c>
      <c r="F17" s="15" t="s">
        <v>93</v>
      </c>
      <c r="G17" s="34"/>
    </row>
    <row r="18" spans="1:7" x14ac:dyDescent="0.45">
      <c r="A18" s="29" t="s">
        <v>9</v>
      </c>
      <c r="B18" s="22">
        <v>17</v>
      </c>
      <c r="C18" s="16" t="s">
        <v>43</v>
      </c>
      <c r="D18" s="16" t="s">
        <v>43</v>
      </c>
      <c r="E18" s="16" t="s">
        <v>43</v>
      </c>
      <c r="F18" s="15" t="s">
        <v>96</v>
      </c>
      <c r="G18" s="34"/>
    </row>
    <row r="19" spans="1:7" x14ac:dyDescent="0.45">
      <c r="A19" s="29" t="s">
        <v>5</v>
      </c>
      <c r="B19" s="22">
        <v>18</v>
      </c>
      <c r="C19" s="16">
        <v>-17</v>
      </c>
      <c r="D19" s="16">
        <v>37</v>
      </c>
      <c r="E19" s="16" t="s">
        <v>43</v>
      </c>
      <c r="F19" s="15" t="s">
        <v>43</v>
      </c>
      <c r="G19" s="34"/>
    </row>
    <row r="20" spans="1:7" x14ac:dyDescent="0.45">
      <c r="A20" s="29" t="s">
        <v>24</v>
      </c>
      <c r="B20" s="22">
        <v>19</v>
      </c>
      <c r="C20" s="16">
        <v>8.5</v>
      </c>
      <c r="D20" s="16">
        <v>30</v>
      </c>
      <c r="E20" s="16">
        <v>3.5</v>
      </c>
      <c r="F20" s="15" t="s">
        <v>43</v>
      </c>
      <c r="G20" s="34"/>
    </row>
    <row r="21" spans="1:7" x14ac:dyDescent="0.45">
      <c r="A21" s="29" t="s">
        <v>25</v>
      </c>
      <c r="B21" s="22">
        <v>20</v>
      </c>
      <c r="C21" s="16">
        <v>16</v>
      </c>
      <c r="D21" s="16">
        <v>35</v>
      </c>
      <c r="E21" s="16">
        <v>9.5</v>
      </c>
      <c r="F21" s="15" t="s">
        <v>43</v>
      </c>
      <c r="G21" s="34"/>
    </row>
    <row r="22" spans="1:7" x14ac:dyDescent="0.45">
      <c r="A22" s="30" t="s">
        <v>122</v>
      </c>
      <c r="B22" s="22">
        <v>21</v>
      </c>
      <c r="C22" s="16">
        <v>8</v>
      </c>
      <c r="D22" s="16">
        <v>-10</v>
      </c>
      <c r="E22" s="16">
        <v>0</v>
      </c>
      <c r="F22" s="15" t="s">
        <v>96</v>
      </c>
      <c r="G22" s="34"/>
    </row>
    <row r="23" spans="1:7" x14ac:dyDescent="0.45">
      <c r="A23" s="29" t="s">
        <v>4</v>
      </c>
      <c r="B23" s="22">
        <v>22</v>
      </c>
      <c r="C23" s="16">
        <v>-5</v>
      </c>
      <c r="D23" s="16">
        <v>12</v>
      </c>
      <c r="E23" s="16">
        <v>-15.5</v>
      </c>
      <c r="F23" s="15" t="s">
        <v>102</v>
      </c>
      <c r="G23" s="34"/>
    </row>
    <row r="24" spans="1:7" x14ac:dyDescent="0.45">
      <c r="A24" s="29" t="s">
        <v>3</v>
      </c>
      <c r="B24" s="22">
        <v>23</v>
      </c>
      <c r="C24" s="16">
        <v>-2</v>
      </c>
      <c r="D24" s="16">
        <v>33</v>
      </c>
      <c r="E24" s="16">
        <v>18</v>
      </c>
      <c r="F24" s="15" t="s">
        <v>94</v>
      </c>
      <c r="G24" s="34"/>
    </row>
    <row r="25" spans="1:7" x14ac:dyDescent="0.45">
      <c r="A25" s="30" t="s">
        <v>106</v>
      </c>
      <c r="B25" s="22">
        <v>24</v>
      </c>
      <c r="C25" s="16" t="s">
        <v>43</v>
      </c>
      <c r="D25" s="16" t="s">
        <v>43</v>
      </c>
      <c r="E25" s="16" t="s">
        <v>43</v>
      </c>
      <c r="F25" s="15" t="s">
        <v>96</v>
      </c>
      <c r="G25" s="34"/>
    </row>
    <row r="26" spans="1:7" x14ac:dyDescent="0.45">
      <c r="A26" s="10"/>
      <c r="B26" s="34"/>
      <c r="C26" s="33"/>
      <c r="D26" s="33"/>
      <c r="E26" s="33"/>
      <c r="F26" s="34"/>
      <c r="G26" s="34"/>
    </row>
    <row r="27" spans="1:7" x14ac:dyDescent="0.45">
      <c r="A27" s="34"/>
      <c r="B27" s="34"/>
      <c r="C27" s="35"/>
      <c r="D27" s="35"/>
      <c r="E27" s="35"/>
      <c r="F27" s="34"/>
      <c r="G27" s="34"/>
    </row>
    <row r="28" spans="1:7" x14ac:dyDescent="0.45">
      <c r="A28" s="34"/>
      <c r="B28" s="34"/>
      <c r="C28" s="34"/>
      <c r="D28" s="34"/>
      <c r="E28" s="34"/>
      <c r="F28" s="34"/>
      <c r="G28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0AB2-A8DE-44A8-A7D6-5C41CF58CC4A}">
  <dimension ref="A1:X34"/>
  <sheetViews>
    <sheetView topLeftCell="A10" zoomScale="115" zoomScaleNormal="115" workbookViewId="0">
      <selection activeCell="K28" sqref="A26:K28"/>
    </sheetView>
  </sheetViews>
  <sheetFormatPr defaultRowHeight="14.25" x14ac:dyDescent="0.45"/>
  <cols>
    <col min="1" max="1" width="19.06640625" bestFit="1" customWidth="1"/>
  </cols>
  <sheetData>
    <row r="1" spans="1:23" ht="70.5" customHeight="1" x14ac:dyDescent="0.45">
      <c r="A1" s="26" t="s">
        <v>42</v>
      </c>
      <c r="B1" s="11" t="s">
        <v>90</v>
      </c>
      <c r="C1" s="17" t="s">
        <v>0</v>
      </c>
      <c r="D1" s="17" t="s">
        <v>28</v>
      </c>
      <c r="E1" s="17" t="s">
        <v>10</v>
      </c>
      <c r="F1" s="17" t="s">
        <v>1</v>
      </c>
      <c r="G1" s="17" t="s">
        <v>29</v>
      </c>
      <c r="H1" s="17" t="s">
        <v>26</v>
      </c>
      <c r="I1" s="17" t="s">
        <v>2</v>
      </c>
      <c r="J1" s="17" t="s">
        <v>30</v>
      </c>
      <c r="K1" s="17" t="s">
        <v>27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.25" customHeight="1" x14ac:dyDescent="0.45">
      <c r="A2" s="29" t="s">
        <v>6</v>
      </c>
      <c r="B2" s="22">
        <v>1</v>
      </c>
      <c r="C2" s="16">
        <v>48</v>
      </c>
      <c r="D2" s="18">
        <v>0.2</v>
      </c>
      <c r="E2" s="32">
        <v>632</v>
      </c>
      <c r="F2" s="16">
        <v>1</v>
      </c>
      <c r="G2" s="18">
        <v>0.04</v>
      </c>
      <c r="H2" s="16">
        <v>370</v>
      </c>
      <c r="I2" s="16">
        <v>10</v>
      </c>
      <c r="J2" s="18">
        <v>0.2</v>
      </c>
      <c r="K2" s="16">
        <v>271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45">
      <c r="A3" s="29" t="s">
        <v>22</v>
      </c>
      <c r="B3" s="22">
        <v>2</v>
      </c>
      <c r="C3" s="16">
        <v>142</v>
      </c>
      <c r="D3" s="18">
        <v>0.08</v>
      </c>
      <c r="E3" s="32">
        <v>1752</v>
      </c>
      <c r="F3" s="16">
        <v>52</v>
      </c>
      <c r="G3" s="18">
        <v>0.18</v>
      </c>
      <c r="H3" s="16" t="s">
        <v>43</v>
      </c>
      <c r="I3" s="16">
        <v>52</v>
      </c>
      <c r="J3" s="18">
        <v>0.16</v>
      </c>
      <c r="K3" s="16" t="s">
        <v>43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45">
      <c r="A4" s="29" t="s">
        <v>23</v>
      </c>
      <c r="B4" s="22">
        <v>3</v>
      </c>
      <c r="C4" s="16">
        <v>78</v>
      </c>
      <c r="D4" s="18">
        <v>0.08</v>
      </c>
      <c r="E4" s="32">
        <v>1397</v>
      </c>
      <c r="F4" s="16">
        <v>16</v>
      </c>
      <c r="G4" s="18">
        <v>0.17</v>
      </c>
      <c r="H4" s="16" t="s">
        <v>43</v>
      </c>
      <c r="I4" s="16">
        <v>45</v>
      </c>
      <c r="J4" s="18">
        <v>0.12</v>
      </c>
      <c r="K4" s="16" t="s">
        <v>43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45">
      <c r="A5" s="29" t="s">
        <v>7</v>
      </c>
      <c r="B5" s="22">
        <v>4</v>
      </c>
      <c r="C5" s="16">
        <v>35</v>
      </c>
      <c r="D5" s="18">
        <v>0.18</v>
      </c>
      <c r="E5" s="32">
        <v>559</v>
      </c>
      <c r="F5" s="16">
        <v>20</v>
      </c>
      <c r="G5" s="18">
        <v>0.3</v>
      </c>
      <c r="H5" s="16" t="s">
        <v>43</v>
      </c>
      <c r="I5" s="16">
        <v>55</v>
      </c>
      <c r="J5" s="18">
        <v>0.17</v>
      </c>
      <c r="K5" s="16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45">
      <c r="A6" s="29" t="s">
        <v>13</v>
      </c>
      <c r="B6" s="22">
        <v>5</v>
      </c>
      <c r="C6" s="16">
        <v>94</v>
      </c>
      <c r="D6" s="18">
        <v>0.12</v>
      </c>
      <c r="E6" s="32">
        <v>1488</v>
      </c>
      <c r="F6" s="16">
        <v>30</v>
      </c>
      <c r="G6" s="18">
        <v>0.16</v>
      </c>
      <c r="H6" s="16">
        <v>1748</v>
      </c>
      <c r="I6" s="16">
        <v>46</v>
      </c>
      <c r="J6" s="18">
        <v>0.26</v>
      </c>
      <c r="K6" s="16">
        <v>1170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45">
      <c r="A7" s="29" t="s">
        <v>14</v>
      </c>
      <c r="B7" s="22">
        <v>6</v>
      </c>
      <c r="C7" s="16">
        <v>48</v>
      </c>
      <c r="D7" s="18">
        <v>0.08</v>
      </c>
      <c r="E7" s="32">
        <v>506</v>
      </c>
      <c r="F7" s="16">
        <v>28</v>
      </c>
      <c r="G7" s="18">
        <v>0.1</v>
      </c>
      <c r="H7" s="16">
        <v>381</v>
      </c>
      <c r="I7" s="16">
        <v>26</v>
      </c>
      <c r="J7" s="18">
        <v>0.06</v>
      </c>
      <c r="K7" s="16">
        <v>412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45">
      <c r="A8" s="29" t="s">
        <v>15</v>
      </c>
      <c r="B8" s="22">
        <v>7</v>
      </c>
      <c r="C8" s="16">
        <v>59</v>
      </c>
      <c r="D8" s="18">
        <v>0.12</v>
      </c>
      <c r="E8" s="32">
        <v>837</v>
      </c>
      <c r="F8" s="16">
        <v>31</v>
      </c>
      <c r="G8" s="18">
        <v>0.03</v>
      </c>
      <c r="H8" s="16">
        <v>561</v>
      </c>
      <c r="I8" s="16">
        <v>99</v>
      </c>
      <c r="J8" s="18">
        <v>0.12</v>
      </c>
      <c r="K8" s="16">
        <v>2124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25" customHeight="1" x14ac:dyDescent="0.45">
      <c r="A9" s="29" t="s">
        <v>16</v>
      </c>
      <c r="B9" s="22">
        <v>8</v>
      </c>
      <c r="C9" s="16">
        <v>67</v>
      </c>
      <c r="D9" s="18">
        <v>0.17</v>
      </c>
      <c r="E9" s="32">
        <v>724</v>
      </c>
      <c r="F9" s="16">
        <v>37</v>
      </c>
      <c r="G9" s="18">
        <v>0.46</v>
      </c>
      <c r="H9" s="16">
        <v>571</v>
      </c>
      <c r="I9" s="16">
        <v>84</v>
      </c>
      <c r="J9" s="18">
        <v>0.26</v>
      </c>
      <c r="K9" s="16">
        <v>1312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45">
      <c r="A10" s="29" t="s">
        <v>17</v>
      </c>
      <c r="B10" s="22">
        <v>9</v>
      </c>
      <c r="C10" s="16">
        <v>126</v>
      </c>
      <c r="D10" s="18">
        <v>0.44</v>
      </c>
      <c r="E10" s="32">
        <v>800</v>
      </c>
      <c r="F10" s="16">
        <v>-8</v>
      </c>
      <c r="G10" s="18">
        <v>7.0000000000000007E-2</v>
      </c>
      <c r="H10" s="16">
        <v>325</v>
      </c>
      <c r="I10" s="16">
        <v>75</v>
      </c>
      <c r="J10" s="18">
        <v>0.41</v>
      </c>
      <c r="K10" s="16">
        <v>530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45">
      <c r="A11" s="29" t="s">
        <v>8</v>
      </c>
      <c r="B11" s="22">
        <v>10</v>
      </c>
      <c r="C11" s="16">
        <v>45</v>
      </c>
      <c r="D11" s="18">
        <v>0.06</v>
      </c>
      <c r="E11" s="32">
        <v>1290</v>
      </c>
      <c r="F11" s="16">
        <v>50</v>
      </c>
      <c r="G11" s="18">
        <v>0.05</v>
      </c>
      <c r="H11" s="16">
        <v>1240</v>
      </c>
      <c r="I11" s="16">
        <v>13</v>
      </c>
      <c r="J11" s="18">
        <v>0.16</v>
      </c>
      <c r="K11" s="16">
        <v>580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45">
      <c r="A12" s="29" t="s">
        <v>110</v>
      </c>
      <c r="B12" s="22">
        <v>11</v>
      </c>
      <c r="C12" s="16">
        <v>14</v>
      </c>
      <c r="D12" s="18">
        <v>0.15</v>
      </c>
      <c r="E12" s="32" t="s">
        <v>43</v>
      </c>
      <c r="F12" s="16">
        <v>40</v>
      </c>
      <c r="G12" s="18">
        <v>0</v>
      </c>
      <c r="H12" s="16" t="s">
        <v>43</v>
      </c>
      <c r="I12" s="16" t="s">
        <v>43</v>
      </c>
      <c r="J12" s="18" t="s">
        <v>43</v>
      </c>
      <c r="K12" s="16" t="s">
        <v>43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45">
      <c r="A13" s="29" t="s">
        <v>18</v>
      </c>
      <c r="B13" s="22">
        <v>12</v>
      </c>
      <c r="C13" s="16">
        <v>92.7</v>
      </c>
      <c r="D13" s="18">
        <v>0.17</v>
      </c>
      <c r="E13" s="32">
        <v>1160.5</v>
      </c>
      <c r="F13" s="16">
        <v>3.2</v>
      </c>
      <c r="G13" s="18">
        <v>0.13</v>
      </c>
      <c r="H13" s="16">
        <v>168.6</v>
      </c>
      <c r="I13" s="16">
        <v>3.4</v>
      </c>
      <c r="J13" s="18">
        <v>0.1</v>
      </c>
      <c r="K13" s="16">
        <v>66.3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45">
      <c r="A14" s="29" t="s">
        <v>19</v>
      </c>
      <c r="B14" s="22">
        <v>13</v>
      </c>
      <c r="C14" s="16">
        <v>77.400000000000006</v>
      </c>
      <c r="D14" s="18">
        <v>0.13</v>
      </c>
      <c r="E14" s="32">
        <v>975.1</v>
      </c>
      <c r="F14" s="16">
        <v>26.4</v>
      </c>
      <c r="G14" s="18">
        <v>0.1</v>
      </c>
      <c r="H14" s="16">
        <v>433</v>
      </c>
      <c r="I14" s="16">
        <v>38.200000000000003</v>
      </c>
      <c r="J14" s="18">
        <v>0.13</v>
      </c>
      <c r="K14" s="16">
        <v>149.1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45">
      <c r="A15" s="29" t="s">
        <v>20</v>
      </c>
      <c r="B15" s="22">
        <v>14</v>
      </c>
      <c r="C15" s="16">
        <v>96.6</v>
      </c>
      <c r="D15" s="18">
        <v>0.23</v>
      </c>
      <c r="E15" s="32">
        <v>481.8</v>
      </c>
      <c r="F15" s="16">
        <v>12</v>
      </c>
      <c r="G15" s="18">
        <v>0.2</v>
      </c>
      <c r="H15" s="16">
        <v>281.7</v>
      </c>
      <c r="I15" s="16">
        <v>28</v>
      </c>
      <c r="J15" s="18">
        <v>0.17</v>
      </c>
      <c r="K15" s="16">
        <v>98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45">
      <c r="A16" s="29" t="s">
        <v>21</v>
      </c>
      <c r="B16" s="22">
        <v>15</v>
      </c>
      <c r="C16" s="16">
        <v>107.5</v>
      </c>
      <c r="D16" s="18">
        <v>0.23</v>
      </c>
      <c r="E16" s="32">
        <v>872.6</v>
      </c>
      <c r="F16" s="16">
        <v>53.9</v>
      </c>
      <c r="G16" s="18">
        <v>0.47</v>
      </c>
      <c r="H16" s="16">
        <v>252.5</v>
      </c>
      <c r="I16" s="16">
        <v>46.6</v>
      </c>
      <c r="J16" s="18">
        <v>0.4</v>
      </c>
      <c r="K16" s="16">
        <v>1039.0999999999999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4" x14ac:dyDescent="0.45">
      <c r="A17" s="29" t="s">
        <v>105</v>
      </c>
      <c r="B17" s="22">
        <v>16</v>
      </c>
      <c r="C17" s="16">
        <v>36.700000000000003</v>
      </c>
      <c r="D17" s="18">
        <v>0.09</v>
      </c>
      <c r="E17" s="32">
        <v>468</v>
      </c>
      <c r="F17" s="16">
        <v>49.6</v>
      </c>
      <c r="G17" s="18">
        <v>0.12</v>
      </c>
      <c r="H17" s="16">
        <v>341</v>
      </c>
      <c r="I17" s="16">
        <v>66.900000000000006</v>
      </c>
      <c r="J17" s="18">
        <v>0.12</v>
      </c>
      <c r="K17" s="16">
        <v>299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4" x14ac:dyDescent="0.45">
      <c r="A18" s="29" t="s">
        <v>9</v>
      </c>
      <c r="B18" s="22">
        <v>17</v>
      </c>
      <c r="C18" s="16" t="s">
        <v>43</v>
      </c>
      <c r="D18" s="18" t="s">
        <v>43</v>
      </c>
      <c r="E18" s="32">
        <v>1734</v>
      </c>
      <c r="F18" s="16" t="s">
        <v>43</v>
      </c>
      <c r="G18" s="18" t="s">
        <v>43</v>
      </c>
      <c r="H18" s="16">
        <v>797</v>
      </c>
      <c r="I18" s="16" t="s">
        <v>43</v>
      </c>
      <c r="J18" s="18" t="s">
        <v>43</v>
      </c>
      <c r="K18" s="16">
        <v>1088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4" x14ac:dyDescent="0.45">
      <c r="A19" s="29" t="s">
        <v>5</v>
      </c>
      <c r="B19" s="22">
        <v>18</v>
      </c>
      <c r="C19" s="16">
        <v>2</v>
      </c>
      <c r="D19" s="18">
        <v>0.17499999999999999</v>
      </c>
      <c r="E19" s="32" t="s">
        <v>43</v>
      </c>
      <c r="F19" s="16">
        <v>38</v>
      </c>
      <c r="G19" s="18">
        <v>0.02</v>
      </c>
      <c r="H19" s="16" t="s">
        <v>43</v>
      </c>
      <c r="I19" s="16" t="s">
        <v>43</v>
      </c>
      <c r="J19" s="18" t="s">
        <v>43</v>
      </c>
      <c r="K19" s="16" t="s">
        <v>43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4" x14ac:dyDescent="0.45">
      <c r="A20" s="29" t="s">
        <v>24</v>
      </c>
      <c r="B20" s="22">
        <v>19</v>
      </c>
      <c r="C20" s="16">
        <v>55</v>
      </c>
      <c r="D20" s="18">
        <v>0.16</v>
      </c>
      <c r="E20" s="32">
        <v>927</v>
      </c>
      <c r="F20" s="16">
        <v>30</v>
      </c>
      <c r="G20" s="18">
        <v>0</v>
      </c>
      <c r="H20" s="16">
        <v>-710</v>
      </c>
      <c r="I20" s="16">
        <v>27</v>
      </c>
      <c r="J20" s="18">
        <v>0.155</v>
      </c>
      <c r="K20" s="16">
        <v>600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4" x14ac:dyDescent="0.45">
      <c r="A21" s="29" t="s">
        <v>25</v>
      </c>
      <c r="B21" s="22">
        <v>20</v>
      </c>
      <c r="C21" s="16">
        <v>58</v>
      </c>
      <c r="D21" s="18">
        <v>0.115</v>
      </c>
      <c r="E21" s="32">
        <v>647</v>
      </c>
      <c r="F21" s="16">
        <v>40</v>
      </c>
      <c r="G21" s="18">
        <v>0</v>
      </c>
      <c r="H21" s="16">
        <v>-900</v>
      </c>
      <c r="I21" s="16">
        <v>49</v>
      </c>
      <c r="J21" s="18">
        <v>0.16</v>
      </c>
      <c r="K21" s="16">
        <v>600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4" x14ac:dyDescent="0.45">
      <c r="A22" s="30" t="s">
        <v>122</v>
      </c>
      <c r="B22" s="22">
        <v>21</v>
      </c>
      <c r="C22" s="16">
        <v>44</v>
      </c>
      <c r="D22" s="16" t="s">
        <v>43</v>
      </c>
      <c r="E22" s="32">
        <v>780</v>
      </c>
      <c r="F22" s="36">
        <v>9</v>
      </c>
      <c r="G22" s="3" t="s">
        <v>43</v>
      </c>
      <c r="H22" s="36">
        <v>510</v>
      </c>
      <c r="I22" s="36">
        <v>30</v>
      </c>
      <c r="J22" s="3" t="s">
        <v>43</v>
      </c>
      <c r="K22" s="36">
        <v>770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4" x14ac:dyDescent="0.45">
      <c r="A23" s="29" t="s">
        <v>4</v>
      </c>
      <c r="B23" s="22">
        <v>22</v>
      </c>
      <c r="C23" s="16">
        <v>22</v>
      </c>
      <c r="D23" s="18">
        <v>0.15</v>
      </c>
      <c r="E23" s="32" t="s">
        <v>43</v>
      </c>
      <c r="F23" s="16">
        <v>47</v>
      </c>
      <c r="G23" s="18">
        <v>0.27</v>
      </c>
      <c r="H23" s="16" t="s">
        <v>43</v>
      </c>
      <c r="I23" s="16">
        <v>50</v>
      </c>
      <c r="J23" s="18">
        <v>0.15</v>
      </c>
      <c r="K23" s="16" t="s">
        <v>43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 x14ac:dyDescent="0.45">
      <c r="A24" s="29" t="s">
        <v>3</v>
      </c>
      <c r="B24" s="22">
        <v>23</v>
      </c>
      <c r="C24" s="16">
        <v>114</v>
      </c>
      <c r="D24" s="18">
        <v>0.24</v>
      </c>
      <c r="E24" s="32">
        <v>1262</v>
      </c>
      <c r="F24" s="16">
        <v>33</v>
      </c>
      <c r="G24" s="18">
        <v>0</v>
      </c>
      <c r="H24" s="16">
        <v>440</v>
      </c>
      <c r="I24" s="16">
        <v>69</v>
      </c>
      <c r="J24" s="18">
        <v>0.2</v>
      </c>
      <c r="K24" s="16">
        <v>677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x14ac:dyDescent="0.45">
      <c r="A25" s="30" t="s">
        <v>106</v>
      </c>
      <c r="B25" s="22">
        <v>24</v>
      </c>
      <c r="C25" s="16" t="s">
        <v>43</v>
      </c>
      <c r="D25" s="16" t="s">
        <v>43</v>
      </c>
      <c r="E25" s="32">
        <v>204</v>
      </c>
      <c r="F25" s="36" t="s">
        <v>43</v>
      </c>
      <c r="G25" s="36" t="s">
        <v>43</v>
      </c>
      <c r="H25" s="36">
        <v>280</v>
      </c>
      <c r="I25" s="36" t="s">
        <v>43</v>
      </c>
      <c r="J25" s="36" t="s">
        <v>43</v>
      </c>
      <c r="K25" s="36">
        <v>346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 x14ac:dyDescent="0.45">
      <c r="A26" s="10"/>
      <c r="B26" s="34"/>
      <c r="C26" s="33"/>
      <c r="D26" s="33"/>
      <c r="E26" s="33"/>
      <c r="F26" s="37"/>
      <c r="G26" s="38"/>
      <c r="H26" s="38"/>
      <c r="I26" s="38"/>
      <c r="J26" s="38"/>
      <c r="K26" s="3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 x14ac:dyDescent="0.45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x14ac:dyDescent="0.4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 ht="7.5" customHeight="1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4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4" x14ac:dyDescent="0.45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6D9B-E88A-45D1-B58D-B2ECDFA39C01}">
  <dimension ref="A1:K26"/>
  <sheetViews>
    <sheetView workbookViewId="0">
      <selection activeCell="H30" sqref="H30"/>
    </sheetView>
  </sheetViews>
  <sheetFormatPr defaultRowHeight="14.25" x14ac:dyDescent="0.45"/>
  <cols>
    <col min="1" max="1" width="18.9296875" bestFit="1" customWidth="1"/>
    <col min="3" max="3" width="11.06640625" bestFit="1" customWidth="1"/>
    <col min="4" max="4" width="15.46484375" customWidth="1"/>
    <col min="5" max="5" width="11.06640625" bestFit="1" customWidth="1"/>
    <col min="7" max="7" width="11.6640625" customWidth="1"/>
    <col min="8" max="8" width="11.53125" customWidth="1"/>
    <col min="9" max="9" width="11.86328125" customWidth="1"/>
    <col min="10" max="10" width="12.06640625" customWidth="1"/>
    <col min="11" max="11" width="13.1328125" customWidth="1"/>
  </cols>
  <sheetData>
    <row r="1" spans="1:11" ht="23.25" x14ac:dyDescent="0.45">
      <c r="A1" s="26" t="s">
        <v>42</v>
      </c>
      <c r="B1" s="11" t="s">
        <v>90</v>
      </c>
      <c r="C1" s="39" t="s">
        <v>123</v>
      </c>
      <c r="D1" s="39" t="s">
        <v>124</v>
      </c>
      <c r="E1" s="39" t="s">
        <v>125</v>
      </c>
      <c r="F1" s="39" t="s">
        <v>131</v>
      </c>
      <c r="G1" s="39" t="s">
        <v>130</v>
      </c>
      <c r="H1" s="39" t="s">
        <v>129</v>
      </c>
      <c r="I1" s="39" t="s">
        <v>128</v>
      </c>
      <c r="J1" s="39" t="s">
        <v>127</v>
      </c>
      <c r="K1" s="39" t="s">
        <v>126</v>
      </c>
    </row>
    <row r="2" spans="1:11" x14ac:dyDescent="0.45">
      <c r="A2" s="29" t="s">
        <v>6</v>
      </c>
      <c r="B2" s="22">
        <v>1</v>
      </c>
      <c r="C2" s="40">
        <f>F2-I2</f>
        <v>33</v>
      </c>
      <c r="D2" s="40">
        <f>G2-J2</f>
        <v>12</v>
      </c>
      <c r="E2" s="40">
        <f>H2-K2</f>
        <v>24</v>
      </c>
      <c r="F2" s="16">
        <v>48</v>
      </c>
      <c r="G2" s="16">
        <v>1</v>
      </c>
      <c r="H2" s="16">
        <v>10</v>
      </c>
      <c r="I2" s="16">
        <v>15</v>
      </c>
      <c r="J2" s="16">
        <v>-11</v>
      </c>
      <c r="K2" s="16">
        <v>-14</v>
      </c>
    </row>
    <row r="3" spans="1:11" x14ac:dyDescent="0.45">
      <c r="A3" s="29" t="s">
        <v>22</v>
      </c>
      <c r="B3" s="22">
        <v>2</v>
      </c>
      <c r="C3" s="40">
        <f t="shared" ref="C3:C24" si="0">F3-I3</f>
        <v>112</v>
      </c>
      <c r="D3" s="40">
        <f t="shared" ref="D3:D24" si="1">G3-J3</f>
        <v>47</v>
      </c>
      <c r="E3" s="40">
        <f t="shared" ref="E3:E24" si="2">H3-K3</f>
        <v>24</v>
      </c>
      <c r="F3" s="16">
        <v>142</v>
      </c>
      <c r="G3" s="16">
        <v>52</v>
      </c>
      <c r="H3" s="16">
        <v>52</v>
      </c>
      <c r="I3" s="16">
        <v>30</v>
      </c>
      <c r="J3" s="16">
        <v>5</v>
      </c>
      <c r="K3" s="16">
        <v>28</v>
      </c>
    </row>
    <row r="4" spans="1:11" x14ac:dyDescent="0.45">
      <c r="A4" s="29" t="s">
        <v>23</v>
      </c>
      <c r="B4" s="22">
        <v>3</v>
      </c>
      <c r="C4" s="40">
        <f t="shared" si="0"/>
        <v>71</v>
      </c>
      <c r="D4" s="40">
        <f t="shared" si="1"/>
        <v>57</v>
      </c>
      <c r="E4" s="40">
        <f t="shared" si="2"/>
        <v>41</v>
      </c>
      <c r="F4" s="16">
        <v>78</v>
      </c>
      <c r="G4" s="16">
        <v>16</v>
      </c>
      <c r="H4" s="16">
        <v>45</v>
      </c>
      <c r="I4" s="16">
        <v>7</v>
      </c>
      <c r="J4" s="16">
        <v>-41</v>
      </c>
      <c r="K4" s="16">
        <v>4</v>
      </c>
    </row>
    <row r="5" spans="1:11" x14ac:dyDescent="0.45">
      <c r="A5" s="29" t="s">
        <v>7</v>
      </c>
      <c r="B5" s="22">
        <v>4</v>
      </c>
      <c r="C5" s="40">
        <f t="shared" si="0"/>
        <v>32</v>
      </c>
      <c r="D5" s="40">
        <f t="shared" si="1"/>
        <v>34</v>
      </c>
      <c r="E5" s="40">
        <f t="shared" si="2"/>
        <v>55</v>
      </c>
      <c r="F5" s="16">
        <v>35</v>
      </c>
      <c r="G5" s="16">
        <v>20</v>
      </c>
      <c r="H5" s="16">
        <v>55</v>
      </c>
      <c r="I5" s="16">
        <v>3</v>
      </c>
      <c r="J5" s="16">
        <v>-14</v>
      </c>
      <c r="K5" s="16">
        <v>0</v>
      </c>
    </row>
    <row r="6" spans="1:11" x14ac:dyDescent="0.45">
      <c r="A6" s="29" t="s">
        <v>13</v>
      </c>
      <c r="B6" s="22">
        <v>5</v>
      </c>
      <c r="C6" s="40">
        <f t="shared" si="0"/>
        <v>84</v>
      </c>
      <c r="D6" s="40">
        <f t="shared" si="1"/>
        <v>48</v>
      </c>
      <c r="E6" s="40">
        <f t="shared" si="2"/>
        <v>36</v>
      </c>
      <c r="F6" s="16">
        <v>94</v>
      </c>
      <c r="G6" s="16">
        <v>30</v>
      </c>
      <c r="H6" s="16">
        <v>46</v>
      </c>
      <c r="I6" s="16">
        <v>10</v>
      </c>
      <c r="J6" s="16">
        <v>-18</v>
      </c>
      <c r="K6" s="16">
        <v>10</v>
      </c>
    </row>
    <row r="7" spans="1:11" x14ac:dyDescent="0.45">
      <c r="A7" s="29" t="s">
        <v>14</v>
      </c>
      <c r="B7" s="22">
        <v>6</v>
      </c>
      <c r="C7" s="40">
        <f t="shared" si="0"/>
        <v>29.5</v>
      </c>
      <c r="D7" s="40">
        <f t="shared" si="1"/>
        <v>16</v>
      </c>
      <c r="E7" s="40">
        <f t="shared" si="2"/>
        <v>19</v>
      </c>
      <c r="F7" s="16">
        <v>48</v>
      </c>
      <c r="G7" s="16">
        <v>28</v>
      </c>
      <c r="H7" s="16">
        <v>26</v>
      </c>
      <c r="I7" s="16">
        <v>18.5</v>
      </c>
      <c r="J7" s="16">
        <v>12</v>
      </c>
      <c r="K7" s="16">
        <v>7</v>
      </c>
    </row>
    <row r="8" spans="1:11" x14ac:dyDescent="0.45">
      <c r="A8" s="29" t="s">
        <v>15</v>
      </c>
      <c r="B8" s="22">
        <v>7</v>
      </c>
      <c r="C8" s="40">
        <f t="shared" si="0"/>
        <v>40.5</v>
      </c>
      <c r="D8" s="40">
        <f t="shared" si="1"/>
        <v>16</v>
      </c>
      <c r="E8" s="40">
        <f t="shared" si="2"/>
        <v>105</v>
      </c>
      <c r="F8" s="16">
        <v>59</v>
      </c>
      <c r="G8" s="16">
        <v>31</v>
      </c>
      <c r="H8" s="16">
        <v>99</v>
      </c>
      <c r="I8" s="16">
        <v>18.5</v>
      </c>
      <c r="J8" s="16">
        <v>15</v>
      </c>
      <c r="K8" s="16">
        <v>-6</v>
      </c>
    </row>
    <row r="9" spans="1:11" x14ac:dyDescent="0.45">
      <c r="A9" s="29" t="s">
        <v>16</v>
      </c>
      <c r="B9" s="22">
        <v>8</v>
      </c>
      <c r="C9" s="40">
        <f t="shared" si="0"/>
        <v>50</v>
      </c>
      <c r="D9" s="40">
        <f t="shared" si="1"/>
        <v>21</v>
      </c>
      <c r="E9" s="40">
        <f t="shared" si="2"/>
        <v>80</v>
      </c>
      <c r="F9" s="16">
        <v>67</v>
      </c>
      <c r="G9" s="16">
        <v>37</v>
      </c>
      <c r="H9" s="16">
        <v>84</v>
      </c>
      <c r="I9" s="16">
        <v>17</v>
      </c>
      <c r="J9" s="16">
        <v>16</v>
      </c>
      <c r="K9" s="16">
        <v>4</v>
      </c>
    </row>
    <row r="10" spans="1:11" x14ac:dyDescent="0.45">
      <c r="A10" s="29" t="s">
        <v>17</v>
      </c>
      <c r="B10" s="22">
        <v>9</v>
      </c>
      <c r="C10" s="40">
        <f t="shared" si="0"/>
        <v>124</v>
      </c>
      <c r="D10" s="40">
        <f t="shared" si="1"/>
        <v>2</v>
      </c>
      <c r="E10" s="40">
        <f t="shared" si="2"/>
        <v>35</v>
      </c>
      <c r="F10" s="16">
        <v>126</v>
      </c>
      <c r="G10" s="16">
        <v>-8</v>
      </c>
      <c r="H10" s="16">
        <v>75</v>
      </c>
      <c r="I10" s="16">
        <v>2</v>
      </c>
      <c r="J10" s="16">
        <v>-10</v>
      </c>
      <c r="K10" s="16">
        <v>40</v>
      </c>
    </row>
    <row r="11" spans="1:11" x14ac:dyDescent="0.45">
      <c r="A11" s="29" t="s">
        <v>8</v>
      </c>
      <c r="B11" s="22">
        <v>10</v>
      </c>
      <c r="C11" s="40">
        <f t="shared" si="0"/>
        <v>47</v>
      </c>
      <c r="D11" s="40">
        <f t="shared" si="1"/>
        <v>40</v>
      </c>
      <c r="E11" s="40">
        <f t="shared" si="2"/>
        <v>16.5</v>
      </c>
      <c r="F11" s="16">
        <v>45</v>
      </c>
      <c r="G11" s="16">
        <v>50</v>
      </c>
      <c r="H11" s="16">
        <v>13</v>
      </c>
      <c r="I11" s="16">
        <v>-2</v>
      </c>
      <c r="J11" s="16">
        <v>10</v>
      </c>
      <c r="K11" s="16">
        <v>-3.5</v>
      </c>
    </row>
    <row r="12" spans="1:11" x14ac:dyDescent="0.45">
      <c r="A12" s="29" t="s">
        <v>110</v>
      </c>
      <c r="B12" s="22">
        <v>11</v>
      </c>
      <c r="C12" s="40">
        <f t="shared" si="0"/>
        <v>17.5</v>
      </c>
      <c r="D12" s="40">
        <f t="shared" si="1"/>
        <v>-1</v>
      </c>
      <c r="E12" s="40" t="s">
        <v>43</v>
      </c>
      <c r="F12" s="16">
        <v>14</v>
      </c>
      <c r="G12" s="16">
        <v>40</v>
      </c>
      <c r="H12" s="16" t="s">
        <v>43</v>
      </c>
      <c r="I12" s="16">
        <v>-3.5</v>
      </c>
      <c r="J12" s="16">
        <v>41</v>
      </c>
      <c r="K12" s="16" t="s">
        <v>43</v>
      </c>
    </row>
    <row r="13" spans="1:11" x14ac:dyDescent="0.45">
      <c r="A13" s="29" t="s">
        <v>18</v>
      </c>
      <c r="B13" s="22">
        <v>12</v>
      </c>
      <c r="C13" s="40">
        <f t="shared" si="0"/>
        <v>88.7</v>
      </c>
      <c r="D13" s="40">
        <f t="shared" si="1"/>
        <v>2.2000000000000002</v>
      </c>
      <c r="E13" s="40">
        <f t="shared" si="2"/>
        <v>8.4</v>
      </c>
      <c r="F13" s="16">
        <v>92.7</v>
      </c>
      <c r="G13" s="16">
        <v>3.2</v>
      </c>
      <c r="H13" s="16">
        <v>3.4</v>
      </c>
      <c r="I13" s="16">
        <v>4</v>
      </c>
      <c r="J13" s="16">
        <v>1</v>
      </c>
      <c r="K13" s="16">
        <v>-5</v>
      </c>
    </row>
    <row r="14" spans="1:11" x14ac:dyDescent="0.45">
      <c r="A14" s="29" t="s">
        <v>19</v>
      </c>
      <c r="B14" s="22">
        <v>13</v>
      </c>
      <c r="C14" s="40">
        <f t="shared" si="0"/>
        <v>75.400000000000006</v>
      </c>
      <c r="D14" s="40">
        <f t="shared" si="1"/>
        <v>8.8999999999999986</v>
      </c>
      <c r="E14" s="40">
        <f t="shared" si="2"/>
        <v>29.200000000000003</v>
      </c>
      <c r="F14" s="16">
        <v>77.400000000000006</v>
      </c>
      <c r="G14" s="16">
        <v>26.4</v>
      </c>
      <c r="H14" s="16">
        <v>38.200000000000003</v>
      </c>
      <c r="I14" s="16">
        <v>2</v>
      </c>
      <c r="J14" s="16">
        <v>17.5</v>
      </c>
      <c r="K14" s="16">
        <v>9</v>
      </c>
    </row>
    <row r="15" spans="1:11" x14ac:dyDescent="0.45">
      <c r="A15" s="29" t="s">
        <v>20</v>
      </c>
      <c r="B15" s="22">
        <v>14</v>
      </c>
      <c r="C15" s="40">
        <f t="shared" si="0"/>
        <v>80.599999999999994</v>
      </c>
      <c r="D15" s="40">
        <f t="shared" si="1"/>
        <v>22</v>
      </c>
      <c r="E15" s="40">
        <f t="shared" si="2"/>
        <v>25</v>
      </c>
      <c r="F15" s="16">
        <v>96.6</v>
      </c>
      <c r="G15" s="16">
        <v>12</v>
      </c>
      <c r="H15" s="16">
        <v>28</v>
      </c>
      <c r="I15" s="16">
        <v>16</v>
      </c>
      <c r="J15" s="16">
        <v>-10</v>
      </c>
      <c r="K15" s="16">
        <v>3</v>
      </c>
    </row>
    <row r="16" spans="1:11" x14ac:dyDescent="0.45">
      <c r="A16" s="29" t="s">
        <v>21</v>
      </c>
      <c r="B16" s="22">
        <v>15</v>
      </c>
      <c r="C16" s="40">
        <f t="shared" si="0"/>
        <v>99.5</v>
      </c>
      <c r="D16" s="40">
        <f t="shared" si="1"/>
        <v>34.9</v>
      </c>
      <c r="E16" s="40">
        <f t="shared" si="2"/>
        <v>42.1</v>
      </c>
      <c r="F16" s="16">
        <v>107.5</v>
      </c>
      <c r="G16" s="16">
        <v>53.9</v>
      </c>
      <c r="H16" s="16">
        <v>46.6</v>
      </c>
      <c r="I16" s="16">
        <v>8</v>
      </c>
      <c r="J16" s="16">
        <v>19</v>
      </c>
      <c r="K16" s="16">
        <v>4.5</v>
      </c>
    </row>
    <row r="17" spans="1:11" x14ac:dyDescent="0.45">
      <c r="A17" s="29" t="s">
        <v>105</v>
      </c>
      <c r="B17" s="22">
        <v>16</v>
      </c>
      <c r="C17" s="40">
        <f t="shared" si="0"/>
        <v>10.700000000000003</v>
      </c>
      <c r="D17" s="40">
        <f t="shared" si="1"/>
        <v>14.600000000000001</v>
      </c>
      <c r="E17" s="40">
        <f t="shared" si="2"/>
        <v>33.400000000000006</v>
      </c>
      <c r="F17" s="16">
        <v>36.700000000000003</v>
      </c>
      <c r="G17" s="16">
        <v>49.6</v>
      </c>
      <c r="H17" s="16">
        <v>66.900000000000006</v>
      </c>
      <c r="I17" s="16">
        <v>26</v>
      </c>
      <c r="J17" s="16">
        <v>35</v>
      </c>
      <c r="K17" s="16">
        <v>33.5</v>
      </c>
    </row>
    <row r="18" spans="1:11" x14ac:dyDescent="0.45">
      <c r="A18" s="29" t="s">
        <v>9</v>
      </c>
      <c r="B18" s="22">
        <v>17</v>
      </c>
      <c r="C18" s="40" t="s">
        <v>43</v>
      </c>
      <c r="D18" s="40" t="s">
        <v>43</v>
      </c>
      <c r="E18" s="40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</row>
    <row r="19" spans="1:11" x14ac:dyDescent="0.45">
      <c r="A19" s="29" t="s">
        <v>5</v>
      </c>
      <c r="B19" s="22">
        <v>18</v>
      </c>
      <c r="C19" s="40">
        <f t="shared" si="0"/>
        <v>19</v>
      </c>
      <c r="D19" s="40">
        <f t="shared" si="1"/>
        <v>1</v>
      </c>
      <c r="E19" s="40" t="s">
        <v>43</v>
      </c>
      <c r="F19" s="16">
        <v>2</v>
      </c>
      <c r="G19" s="16">
        <v>38</v>
      </c>
      <c r="H19" s="16" t="s">
        <v>43</v>
      </c>
      <c r="I19" s="16">
        <v>-17</v>
      </c>
      <c r="J19" s="16">
        <v>37</v>
      </c>
      <c r="K19" s="16" t="s">
        <v>43</v>
      </c>
    </row>
    <row r="20" spans="1:11" x14ac:dyDescent="0.45">
      <c r="A20" s="29" t="s">
        <v>24</v>
      </c>
      <c r="B20" s="22">
        <v>19</v>
      </c>
      <c r="C20" s="40">
        <f t="shared" si="0"/>
        <v>46.5</v>
      </c>
      <c r="D20" s="40">
        <f t="shared" si="1"/>
        <v>0</v>
      </c>
      <c r="E20" s="40">
        <f t="shared" si="2"/>
        <v>23.5</v>
      </c>
      <c r="F20" s="16">
        <v>55</v>
      </c>
      <c r="G20" s="16">
        <v>30</v>
      </c>
      <c r="H20" s="16">
        <v>27</v>
      </c>
      <c r="I20" s="16">
        <v>8.5</v>
      </c>
      <c r="J20" s="16">
        <v>30</v>
      </c>
      <c r="K20" s="16">
        <v>3.5</v>
      </c>
    </row>
    <row r="21" spans="1:11" x14ac:dyDescent="0.45">
      <c r="A21" s="29" t="s">
        <v>25</v>
      </c>
      <c r="B21" s="22">
        <v>20</v>
      </c>
      <c r="C21" s="40">
        <f t="shared" si="0"/>
        <v>42</v>
      </c>
      <c r="D21" s="40">
        <f t="shared" si="1"/>
        <v>5</v>
      </c>
      <c r="E21" s="40">
        <f t="shared" si="2"/>
        <v>39.5</v>
      </c>
      <c r="F21" s="16">
        <v>58</v>
      </c>
      <c r="G21" s="16">
        <v>40</v>
      </c>
      <c r="H21" s="16">
        <v>49</v>
      </c>
      <c r="I21" s="16">
        <v>16</v>
      </c>
      <c r="J21" s="16">
        <v>35</v>
      </c>
      <c r="K21" s="16">
        <v>9.5</v>
      </c>
    </row>
    <row r="22" spans="1:11" x14ac:dyDescent="0.45">
      <c r="A22" s="30" t="s">
        <v>122</v>
      </c>
      <c r="B22" s="22">
        <v>21</v>
      </c>
      <c r="C22" s="40">
        <f t="shared" si="0"/>
        <v>36</v>
      </c>
      <c r="D22" s="40">
        <f t="shared" si="1"/>
        <v>19</v>
      </c>
      <c r="E22" s="40">
        <f t="shared" si="2"/>
        <v>30</v>
      </c>
      <c r="F22" s="16">
        <v>44</v>
      </c>
      <c r="G22" s="36">
        <v>9</v>
      </c>
      <c r="H22" s="36">
        <v>30</v>
      </c>
      <c r="I22" s="16">
        <v>8</v>
      </c>
      <c r="J22" s="16">
        <v>-10</v>
      </c>
      <c r="K22" s="16">
        <v>0</v>
      </c>
    </row>
    <row r="23" spans="1:11" x14ac:dyDescent="0.45">
      <c r="A23" s="29" t="s">
        <v>4</v>
      </c>
      <c r="B23" s="22">
        <v>22</v>
      </c>
      <c r="C23" s="40">
        <f t="shared" si="0"/>
        <v>27</v>
      </c>
      <c r="D23" s="40">
        <f t="shared" si="1"/>
        <v>35</v>
      </c>
      <c r="E23" s="40">
        <f t="shared" si="2"/>
        <v>65.5</v>
      </c>
      <c r="F23" s="16">
        <v>22</v>
      </c>
      <c r="G23" s="16">
        <v>47</v>
      </c>
      <c r="H23" s="16">
        <v>50</v>
      </c>
      <c r="I23" s="16">
        <v>-5</v>
      </c>
      <c r="J23" s="16">
        <v>12</v>
      </c>
      <c r="K23" s="16">
        <v>-15.5</v>
      </c>
    </row>
    <row r="24" spans="1:11" x14ac:dyDescent="0.45">
      <c r="A24" s="29" t="s">
        <v>3</v>
      </c>
      <c r="B24" s="22">
        <v>23</v>
      </c>
      <c r="C24" s="40">
        <f t="shared" si="0"/>
        <v>116</v>
      </c>
      <c r="D24" s="40">
        <f t="shared" si="1"/>
        <v>0</v>
      </c>
      <c r="E24" s="40">
        <f t="shared" si="2"/>
        <v>51</v>
      </c>
      <c r="F24" s="16">
        <v>114</v>
      </c>
      <c r="G24" s="16">
        <v>33</v>
      </c>
      <c r="H24" s="16">
        <v>69</v>
      </c>
      <c r="I24" s="16">
        <v>-2</v>
      </c>
      <c r="J24" s="16">
        <v>33</v>
      </c>
      <c r="K24" s="16">
        <v>18</v>
      </c>
    </row>
    <row r="25" spans="1:11" x14ac:dyDescent="0.45">
      <c r="A25" s="29" t="s">
        <v>106</v>
      </c>
      <c r="B25" s="22">
        <v>24</v>
      </c>
      <c r="C25" s="40" t="s">
        <v>43</v>
      </c>
      <c r="D25" s="40" t="s">
        <v>43</v>
      </c>
      <c r="E25" s="40" t="s">
        <v>43</v>
      </c>
      <c r="F25" s="16" t="s">
        <v>43</v>
      </c>
      <c r="G25" s="36" t="s">
        <v>43</v>
      </c>
      <c r="H25" s="36" t="s">
        <v>43</v>
      </c>
      <c r="I25" s="16" t="s">
        <v>43</v>
      </c>
      <c r="J25" s="16" t="s">
        <v>43</v>
      </c>
      <c r="K25" s="16" t="s">
        <v>43</v>
      </c>
    </row>
    <row r="26" spans="1:11" x14ac:dyDescent="0.45">
      <c r="A26" s="24"/>
      <c r="B26" s="25"/>
      <c r="C26" s="37"/>
      <c r="D26" s="37"/>
      <c r="E26" s="37"/>
      <c r="F26" s="33"/>
      <c r="G26" s="37"/>
      <c r="H26" s="38"/>
      <c r="I26" s="37"/>
      <c r="J26" s="37"/>
      <c r="K26" s="3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94ED5-A4F8-471B-A5A0-2D3D3A8E10D1}">
  <dimension ref="A1:F10"/>
  <sheetViews>
    <sheetView workbookViewId="0">
      <selection activeCell="A8" sqref="A8:E11"/>
    </sheetView>
  </sheetViews>
  <sheetFormatPr defaultRowHeight="14.25" x14ac:dyDescent="0.45"/>
  <cols>
    <col min="1" max="1" width="18.9296875" bestFit="1" customWidth="1"/>
    <col min="3" max="3" width="12.46484375" customWidth="1"/>
    <col min="4" max="4" width="11.796875" customWidth="1"/>
    <col min="5" max="5" width="13" customWidth="1"/>
    <col min="6" max="6" width="32.19921875" customWidth="1"/>
  </cols>
  <sheetData>
    <row r="1" spans="1:6" ht="23.25" x14ac:dyDescent="0.45">
      <c r="A1" s="26" t="s">
        <v>42</v>
      </c>
      <c r="B1" s="11" t="s">
        <v>90</v>
      </c>
      <c r="C1" s="41" t="s">
        <v>132</v>
      </c>
      <c r="D1" s="41" t="s">
        <v>133</v>
      </c>
      <c r="E1" s="41" t="s">
        <v>134</v>
      </c>
      <c r="F1" s="42" t="s">
        <v>135</v>
      </c>
    </row>
    <row r="2" spans="1:6" ht="85.5" x14ac:dyDescent="0.45">
      <c r="A2" s="29" t="s">
        <v>7</v>
      </c>
      <c r="B2" s="22">
        <v>4</v>
      </c>
      <c r="C2" s="16">
        <v>79</v>
      </c>
      <c r="D2" s="16">
        <v>175</v>
      </c>
      <c r="E2" s="16">
        <v>64</v>
      </c>
      <c r="F2" s="44" t="s">
        <v>138</v>
      </c>
    </row>
    <row r="3" spans="1:6" ht="57" x14ac:dyDescent="0.45">
      <c r="A3" s="29" t="s">
        <v>8</v>
      </c>
      <c r="B3" s="22">
        <v>10</v>
      </c>
      <c r="C3" s="16">
        <v>175</v>
      </c>
      <c r="D3" s="16">
        <v>30</v>
      </c>
      <c r="E3" s="16">
        <v>220</v>
      </c>
      <c r="F3" s="44" t="s">
        <v>137</v>
      </c>
    </row>
    <row r="4" spans="1:6" ht="28.5" x14ac:dyDescent="0.45">
      <c r="A4" s="29" t="s">
        <v>5</v>
      </c>
      <c r="B4" s="22">
        <v>18</v>
      </c>
      <c r="C4" s="16">
        <f>0.55*97.7</f>
        <v>53.735000000000007</v>
      </c>
      <c r="D4" s="16">
        <f>2.7*97.7</f>
        <v>263.79000000000002</v>
      </c>
      <c r="E4" s="16" t="s">
        <v>43</v>
      </c>
      <c r="F4" s="44" t="s">
        <v>139</v>
      </c>
    </row>
    <row r="5" spans="1:6" ht="114" x14ac:dyDescent="0.45">
      <c r="A5" s="29" t="s">
        <v>24</v>
      </c>
      <c r="B5" s="22">
        <v>19</v>
      </c>
      <c r="C5" s="16">
        <v>-85</v>
      </c>
      <c r="D5" s="16">
        <v>70</v>
      </c>
      <c r="E5" s="16">
        <v>-36</v>
      </c>
      <c r="F5" s="44" t="s">
        <v>141</v>
      </c>
    </row>
    <row r="6" spans="1:6" ht="71.25" x14ac:dyDescent="0.45">
      <c r="A6" s="29" t="s">
        <v>25</v>
      </c>
      <c r="B6" s="22">
        <v>20</v>
      </c>
      <c r="C6" s="16">
        <v>-95</v>
      </c>
      <c r="D6" s="16">
        <v>112</v>
      </c>
      <c r="E6" s="16">
        <v>-33</v>
      </c>
      <c r="F6" s="44" t="s">
        <v>140</v>
      </c>
    </row>
    <row r="7" spans="1:6" ht="42.75" x14ac:dyDescent="0.45">
      <c r="A7" s="29" t="s">
        <v>4</v>
      </c>
      <c r="B7" s="22">
        <v>22</v>
      </c>
      <c r="C7" s="16">
        <v>51</v>
      </c>
      <c r="D7" s="16">
        <v>-177</v>
      </c>
      <c r="E7" s="16">
        <v>23</v>
      </c>
      <c r="F7" s="44" t="s">
        <v>136</v>
      </c>
    </row>
    <row r="8" spans="1:6" x14ac:dyDescent="0.45">
      <c r="A8" s="10"/>
      <c r="B8" s="34"/>
      <c r="C8" s="33"/>
      <c r="D8" s="33"/>
      <c r="E8" s="33"/>
    </row>
    <row r="9" spans="1:6" x14ac:dyDescent="0.45">
      <c r="A9" s="34"/>
      <c r="B9" s="34"/>
      <c r="C9" s="35"/>
      <c r="D9" s="35"/>
      <c r="E9" s="35"/>
    </row>
    <row r="10" spans="1:6" x14ac:dyDescent="0.45">
      <c r="A10" s="34"/>
      <c r="B10" s="34"/>
      <c r="C10" s="34"/>
      <c r="D10" s="34"/>
      <c r="E10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Study Information</vt:lpstr>
      <vt:lpstr>Initial Kinematics</vt:lpstr>
      <vt:lpstr>Peak Kinematics</vt:lpstr>
      <vt:lpstr>Total Joint Excursion</vt:lpstr>
      <vt:lpstr>Peak Kinetics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Gertz Lysdal</dc:creator>
  <cp:lastModifiedBy>Filip Gertz Lysdal</cp:lastModifiedBy>
  <cp:lastPrinted>2021-03-30T13:55:51Z</cp:lastPrinted>
  <dcterms:created xsi:type="dcterms:W3CDTF">2021-02-02T09:02:17Z</dcterms:created>
  <dcterms:modified xsi:type="dcterms:W3CDTF">2021-12-29T19:33:23Z</dcterms:modified>
</cp:coreProperties>
</file>